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33" activeTab="0"/>
  </bookViews>
  <sheets>
    <sheet name="决算报表——一般公共预算收支决算表" sheetId="1" r:id="rId1"/>
    <sheet name="决算报表——一般公共预算收支平衡情况表" sheetId="2" r:id="rId2"/>
    <sheet name="决算报表——政府性基金预算收支决算表" sheetId="3" r:id="rId3"/>
    <sheet name="决算报表——政府性基金收支平衡情况表" sheetId="4" r:id="rId4"/>
  </sheets>
  <definedNames>
    <definedName name="_xlnm.Print_Area" localSheetId="3">'决算报表——政府性基金收支平衡情况表'!$A$1:$D$11</definedName>
  </definedNames>
  <calcPr fullCalcOnLoad="1"/>
</workbook>
</file>

<file path=xl/sharedStrings.xml><?xml version="1.0" encoding="utf-8"?>
<sst xmlns="http://schemas.openxmlformats.org/spreadsheetml/2006/main" count="122" uniqueCount="98">
  <si>
    <t>表一：</t>
  </si>
  <si>
    <t>2021年江阴高新区一般公共预算收支决算情况表</t>
  </si>
  <si>
    <r>
      <rPr>
        <sz val="11"/>
        <color indexed="8"/>
        <rFont val="宋体"/>
        <family val="0"/>
      </rPr>
      <t>单位：万元</t>
    </r>
  </si>
  <si>
    <r>
      <rPr>
        <sz val="11"/>
        <color indexed="8"/>
        <rFont val="方正黑体_GBK"/>
        <family val="4"/>
      </rPr>
      <t>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目</t>
    </r>
  </si>
  <si>
    <r>
      <t>2020</t>
    </r>
    <r>
      <rPr>
        <sz val="11"/>
        <color indexed="8"/>
        <rFont val="方正黑体_GBK"/>
        <family val="4"/>
      </rPr>
      <t>年
决算数</t>
    </r>
  </si>
  <si>
    <r>
      <t>2021</t>
    </r>
    <r>
      <rPr>
        <sz val="11"/>
        <color indexed="8"/>
        <rFont val="方正黑体_GBK"/>
        <family val="4"/>
      </rPr>
      <t>年
预算数</t>
    </r>
  </si>
  <si>
    <r>
      <t>2021</t>
    </r>
    <r>
      <rPr>
        <sz val="11"/>
        <color indexed="8"/>
        <rFont val="方正黑体_GBK"/>
        <family val="4"/>
      </rPr>
      <t>年
决算数</t>
    </r>
  </si>
  <si>
    <r>
      <rPr>
        <sz val="11"/>
        <color indexed="8"/>
        <rFont val="方正黑体_GBK"/>
        <family val="4"/>
      </rPr>
      <t>增长率</t>
    </r>
  </si>
  <si>
    <r>
      <rPr>
        <sz val="11"/>
        <color indexed="8"/>
        <rFont val="方正黑体_GBK"/>
        <family val="4"/>
      </rPr>
      <t>完成率</t>
    </r>
  </si>
  <si>
    <r>
      <rPr>
        <sz val="11"/>
        <color indexed="8"/>
        <rFont val="方正黑体_GBK"/>
        <family val="4"/>
      </rPr>
      <t>支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family val="4"/>
      </rPr>
      <t>出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family val="4"/>
      </rPr>
      <t>项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family val="4"/>
      </rPr>
      <t>目</t>
    </r>
  </si>
  <si>
    <r>
      <t>2021</t>
    </r>
    <r>
      <rPr>
        <sz val="11"/>
        <color indexed="8"/>
        <rFont val="方正黑体_GBK"/>
        <family val="4"/>
      </rPr>
      <t>年
预算调整数</t>
    </r>
  </si>
  <si>
    <t>一般公共预算收入合计</t>
  </si>
  <si>
    <t>一般公共预算支出合计</t>
  </si>
  <si>
    <r>
      <t xml:space="preserve">1. </t>
    </r>
    <r>
      <rPr>
        <b/>
        <sz val="11"/>
        <color indexed="8"/>
        <rFont val="宋体"/>
        <family val="0"/>
      </rPr>
      <t>税收收入</t>
    </r>
  </si>
  <si>
    <r>
      <t>1.</t>
    </r>
    <r>
      <rPr>
        <sz val="11"/>
        <rFont val="宋体"/>
        <family val="0"/>
      </rPr>
      <t>一般公共服务支出</t>
    </r>
  </si>
  <si>
    <r>
      <t xml:space="preserve">   </t>
    </r>
    <r>
      <rPr>
        <sz val="11"/>
        <color indexed="8"/>
        <rFont val="宋体"/>
        <family val="0"/>
      </rPr>
      <t>增值税</t>
    </r>
  </si>
  <si>
    <r>
      <t>2.</t>
    </r>
    <r>
      <rPr>
        <sz val="11"/>
        <rFont val="宋体"/>
        <family val="0"/>
      </rPr>
      <t>公共安全支出</t>
    </r>
  </si>
  <si>
    <r>
      <t xml:space="preserve">   </t>
    </r>
    <r>
      <rPr>
        <sz val="11"/>
        <color indexed="8"/>
        <rFont val="宋体"/>
        <family val="0"/>
      </rPr>
      <t>企业所得税（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</si>
  <si>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3.</t>
    </r>
    <r>
      <rPr>
        <sz val="11"/>
        <rFont val="宋体"/>
        <family val="0"/>
      </rPr>
      <t>教育支出</t>
    </r>
  </si>
  <si>
    <r>
      <t xml:space="preserve">   </t>
    </r>
    <r>
      <rPr>
        <sz val="11"/>
        <color indexed="8"/>
        <rFont val="宋体"/>
        <family val="0"/>
      </rPr>
      <t>个人所得税（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</si>
  <si>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4.</t>
    </r>
    <r>
      <rPr>
        <sz val="11"/>
        <rFont val="宋体"/>
        <family val="0"/>
      </rPr>
      <t>科学技术支出</t>
    </r>
  </si>
  <si>
    <r>
      <t xml:space="preserve">   </t>
    </r>
    <r>
      <rPr>
        <sz val="11"/>
        <color indexed="8"/>
        <rFont val="宋体"/>
        <family val="0"/>
      </rPr>
      <t>城市维护建设税</t>
    </r>
  </si>
  <si>
    <r>
      <t>5.</t>
    </r>
    <r>
      <rPr>
        <sz val="11"/>
        <rFont val="宋体"/>
        <family val="0"/>
      </rPr>
      <t>文化旅游体育与传媒支出</t>
    </r>
  </si>
  <si>
    <r>
      <t xml:space="preserve">   </t>
    </r>
    <r>
      <rPr>
        <sz val="11"/>
        <color indexed="8"/>
        <rFont val="宋体"/>
        <family val="0"/>
      </rPr>
      <t>房产税</t>
    </r>
  </si>
  <si>
    <r>
      <t>6.</t>
    </r>
    <r>
      <rPr>
        <sz val="11"/>
        <rFont val="宋体"/>
        <family val="0"/>
      </rPr>
      <t>社会保障和就业支出</t>
    </r>
  </si>
  <si>
    <r>
      <t xml:space="preserve">   </t>
    </r>
    <r>
      <rPr>
        <sz val="11"/>
        <color indexed="8"/>
        <rFont val="宋体"/>
        <family val="0"/>
      </rPr>
      <t>土地增值税</t>
    </r>
  </si>
  <si>
    <r>
      <t>7.</t>
    </r>
    <r>
      <rPr>
        <sz val="11"/>
        <rFont val="宋体"/>
        <family val="0"/>
      </rPr>
      <t>卫生健康支出</t>
    </r>
  </si>
  <si>
    <r>
      <t xml:space="preserve">   </t>
    </r>
    <r>
      <rPr>
        <sz val="11"/>
        <color indexed="8"/>
        <rFont val="宋体"/>
        <family val="0"/>
      </rPr>
      <t>契税</t>
    </r>
  </si>
  <si>
    <r>
      <t>8.</t>
    </r>
    <r>
      <rPr>
        <sz val="11"/>
        <rFont val="宋体"/>
        <family val="0"/>
      </rPr>
      <t>节能环保支出</t>
    </r>
  </si>
  <si>
    <r>
      <t xml:space="preserve">   </t>
    </r>
    <r>
      <rPr>
        <sz val="11"/>
        <color indexed="8"/>
        <rFont val="宋体"/>
        <family val="0"/>
      </rPr>
      <t>城镇土地使用税</t>
    </r>
  </si>
  <si>
    <r>
      <t>9.</t>
    </r>
    <r>
      <rPr>
        <sz val="11"/>
        <rFont val="宋体"/>
        <family val="0"/>
      </rPr>
      <t>城乡社区支出</t>
    </r>
  </si>
  <si>
    <r>
      <t xml:space="preserve">   </t>
    </r>
    <r>
      <rPr>
        <sz val="11"/>
        <color indexed="8"/>
        <rFont val="宋体"/>
        <family val="0"/>
      </rPr>
      <t>其他税收收入</t>
    </r>
  </si>
  <si>
    <r>
      <t>10.</t>
    </r>
    <r>
      <rPr>
        <sz val="11"/>
        <rFont val="宋体"/>
        <family val="0"/>
      </rPr>
      <t>农林水支出</t>
    </r>
  </si>
  <si>
    <r>
      <t xml:space="preserve">2. </t>
    </r>
    <r>
      <rPr>
        <b/>
        <sz val="11"/>
        <color indexed="8"/>
        <rFont val="宋体"/>
        <family val="0"/>
      </rPr>
      <t>非税收入</t>
    </r>
  </si>
  <si>
    <r>
      <t>11.</t>
    </r>
    <r>
      <rPr>
        <sz val="11"/>
        <rFont val="宋体"/>
        <family val="0"/>
      </rPr>
      <t>交通运输支出</t>
    </r>
  </si>
  <si>
    <r>
      <t xml:space="preserve">   </t>
    </r>
    <r>
      <rPr>
        <sz val="11"/>
        <color indexed="8"/>
        <rFont val="宋体"/>
        <family val="0"/>
      </rPr>
      <t>专项收入</t>
    </r>
  </si>
  <si>
    <r>
      <t>12.</t>
    </r>
    <r>
      <rPr>
        <sz val="11"/>
        <rFont val="宋体"/>
        <family val="0"/>
      </rPr>
      <t>资源勘探信息等支出</t>
    </r>
  </si>
  <si>
    <r>
      <t xml:space="preserve">   </t>
    </r>
    <r>
      <rPr>
        <sz val="11"/>
        <color indexed="8"/>
        <rFont val="宋体"/>
        <family val="0"/>
      </rPr>
      <t>行政事业性收费收入</t>
    </r>
  </si>
  <si>
    <r>
      <t>13.</t>
    </r>
    <r>
      <rPr>
        <sz val="11"/>
        <rFont val="宋体"/>
        <family val="0"/>
      </rPr>
      <t>商业服务业等支出</t>
    </r>
  </si>
  <si>
    <r>
      <t xml:space="preserve">   </t>
    </r>
    <r>
      <rPr>
        <sz val="11"/>
        <color indexed="8"/>
        <rFont val="宋体"/>
        <family val="0"/>
      </rPr>
      <t>罚没收入</t>
    </r>
  </si>
  <si>
    <r>
      <t>14.</t>
    </r>
    <r>
      <rPr>
        <sz val="11"/>
        <rFont val="宋体"/>
        <family val="0"/>
      </rPr>
      <t>自然资源海洋气象等支出</t>
    </r>
  </si>
  <si>
    <r>
      <t xml:space="preserve">   </t>
    </r>
    <r>
      <rPr>
        <sz val="11"/>
        <color indexed="8"/>
        <rFont val="宋体"/>
        <family val="0"/>
      </rPr>
      <t>国有资源（资产）有偿使用收入</t>
    </r>
  </si>
  <si>
    <r>
      <t>15.</t>
    </r>
    <r>
      <rPr>
        <sz val="11"/>
        <rFont val="宋体"/>
        <family val="0"/>
      </rPr>
      <t>住房保障支出</t>
    </r>
  </si>
  <si>
    <r>
      <t xml:space="preserve">   </t>
    </r>
    <r>
      <rPr>
        <sz val="11"/>
        <color indexed="8"/>
        <rFont val="宋体"/>
        <family val="0"/>
      </rPr>
      <t>其他收入</t>
    </r>
  </si>
  <si>
    <r>
      <t>16.</t>
    </r>
    <r>
      <rPr>
        <sz val="11"/>
        <rFont val="宋体"/>
        <family val="0"/>
      </rPr>
      <t>粮油物资储备支出</t>
    </r>
  </si>
  <si>
    <r>
      <t>17.</t>
    </r>
    <r>
      <rPr>
        <sz val="11"/>
        <color indexed="8"/>
        <rFont val="宋体"/>
        <family val="0"/>
      </rPr>
      <t>灾害防治及应急管理支出</t>
    </r>
  </si>
  <si>
    <r>
      <t>18.</t>
    </r>
    <r>
      <rPr>
        <sz val="11"/>
        <rFont val="宋体"/>
        <family val="0"/>
      </rPr>
      <t>其他各项支出</t>
    </r>
  </si>
  <si>
    <r>
      <t>19.</t>
    </r>
    <r>
      <rPr>
        <sz val="11"/>
        <color indexed="8"/>
        <rFont val="宋体"/>
        <family val="0"/>
      </rPr>
      <t>债务付息支出</t>
    </r>
  </si>
  <si>
    <r>
      <t>20.</t>
    </r>
    <r>
      <rPr>
        <sz val="11"/>
        <color indexed="8"/>
        <rFont val="宋体"/>
        <family val="0"/>
      </rPr>
      <t>债务发行费支出</t>
    </r>
  </si>
  <si>
    <r>
      <rPr>
        <sz val="11"/>
        <color indexed="8"/>
        <rFont val="宋体"/>
        <family val="0"/>
      </rPr>
      <t>表二：</t>
    </r>
  </si>
  <si>
    <t>2021年江阴高新区一般公共预算收支平衡情况表</t>
  </si>
  <si>
    <t>单位：万元</t>
  </si>
  <si>
    <r>
      <rPr>
        <sz val="11"/>
        <color indexed="8"/>
        <rFont val="方正黑体_GBK"/>
        <family val="4"/>
      </rPr>
      <t>项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方正黑体_GBK"/>
        <family val="4"/>
      </rPr>
      <t>目</t>
    </r>
  </si>
  <si>
    <r>
      <rPr>
        <sz val="11"/>
        <color indexed="8"/>
        <rFont val="方正黑体_GBK"/>
        <family val="4"/>
      </rPr>
      <t>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额</t>
    </r>
  </si>
  <si>
    <r>
      <t>1.</t>
    </r>
    <r>
      <rPr>
        <sz val="11"/>
        <color indexed="8"/>
        <rFont val="宋体"/>
        <family val="0"/>
      </rPr>
      <t>一般公共预算收入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</si>
  <si>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一般公共预算支出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</si>
  <si>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上级补助收入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</si>
  <si>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上解上级支出</t>
    </r>
  </si>
  <si>
    <r>
      <t>3.</t>
    </r>
    <r>
      <rPr>
        <sz val="11"/>
        <color indexed="8"/>
        <rFont val="宋体"/>
        <family val="0"/>
      </rPr>
      <t>债务转贷收入</t>
    </r>
  </si>
  <si>
    <r>
      <t>3.</t>
    </r>
    <r>
      <rPr>
        <sz val="11"/>
        <color indexed="8"/>
        <rFont val="宋体"/>
        <family val="0"/>
      </rPr>
      <t>债务还本支出</t>
    </r>
  </si>
  <si>
    <r>
      <t>4.</t>
    </r>
    <r>
      <rPr>
        <sz val="11"/>
        <color indexed="8"/>
        <rFont val="宋体"/>
        <family val="0"/>
      </rPr>
      <t>调入资金及动用预算稳定调节基金</t>
    </r>
  </si>
  <si>
    <r>
      <t>4.</t>
    </r>
    <r>
      <rPr>
        <sz val="11"/>
        <color indexed="8"/>
        <rFont val="宋体"/>
        <family val="0"/>
      </rPr>
      <t>安排预算稳定调节基金</t>
    </r>
  </si>
  <si>
    <r>
      <t>5.</t>
    </r>
    <r>
      <rPr>
        <sz val="11"/>
        <color indexed="8"/>
        <rFont val="宋体"/>
        <family val="0"/>
      </rPr>
      <t>上年结余及结转收入</t>
    </r>
  </si>
  <si>
    <r>
      <t>5.</t>
    </r>
    <r>
      <rPr>
        <sz val="11"/>
        <color indexed="8"/>
        <rFont val="宋体"/>
        <family val="0"/>
      </rPr>
      <t>年终结余结转资金</t>
    </r>
  </si>
  <si>
    <t>收入总计</t>
  </si>
  <si>
    <t>支出总计</t>
  </si>
  <si>
    <r>
      <rPr>
        <sz val="11"/>
        <color indexed="8"/>
        <rFont val="宋体"/>
        <family val="0"/>
      </rPr>
      <t>表三：</t>
    </r>
  </si>
  <si>
    <t>2021年江阴高新区政府性基金预算收支决算情况表</t>
  </si>
  <si>
    <t>收  入  项  目</t>
  </si>
  <si>
    <t>增长率</t>
  </si>
  <si>
    <t>支  出  项  目</t>
  </si>
  <si>
    <t>基金收入合计</t>
  </si>
  <si>
    <t>基金支出合计</t>
  </si>
  <si>
    <r>
      <t>1.</t>
    </r>
    <r>
      <rPr>
        <sz val="11"/>
        <rFont val="宋体"/>
        <family val="0"/>
      </rPr>
      <t>国有土地使用权出让收入</t>
    </r>
  </si>
  <si>
    <r>
      <t>1.</t>
    </r>
    <r>
      <rPr>
        <sz val="11"/>
        <rFont val="宋体"/>
        <family val="0"/>
      </rPr>
      <t>城乡社区支出</t>
    </r>
  </si>
  <si>
    <r>
      <t>2.</t>
    </r>
    <r>
      <rPr>
        <sz val="11"/>
        <rFont val="宋体"/>
        <family val="0"/>
      </rPr>
      <t>国有土地收益基金收入</t>
    </r>
  </si>
  <si>
    <r>
      <t xml:space="preserve">     </t>
    </r>
    <r>
      <rPr>
        <sz val="11"/>
        <rFont val="宋体"/>
        <family val="0"/>
      </rPr>
      <t>其中：国有土地使用权出让收入及对应专项债务收入安排的支出</t>
    </r>
  </si>
  <si>
    <r>
      <t>3.</t>
    </r>
    <r>
      <rPr>
        <sz val="11"/>
        <rFont val="宋体"/>
        <family val="0"/>
      </rPr>
      <t>农业土地开发资金收入</t>
    </r>
  </si>
  <si>
    <r>
      <t xml:space="preserve">      </t>
    </r>
    <r>
      <rPr>
        <sz val="11"/>
        <rFont val="宋体"/>
        <family val="0"/>
      </rPr>
      <t>城市基础设施配套费安排的支出</t>
    </r>
  </si>
  <si>
    <r>
      <t>4.</t>
    </r>
    <r>
      <rPr>
        <sz val="11"/>
        <rFont val="宋体"/>
        <family val="0"/>
      </rPr>
      <t>城市基础设施配套费收入</t>
    </r>
  </si>
  <si>
    <r>
      <t xml:space="preserve">      </t>
    </r>
    <r>
      <rPr>
        <sz val="11"/>
        <rFont val="宋体"/>
        <family val="0"/>
      </rPr>
      <t>污水处理费安排的支出</t>
    </r>
  </si>
  <si>
    <r>
      <t>5.</t>
    </r>
    <r>
      <rPr>
        <sz val="11"/>
        <rFont val="宋体"/>
        <family val="0"/>
      </rPr>
      <t>污水处理费收入</t>
    </r>
  </si>
  <si>
    <r>
      <t>2.</t>
    </r>
    <r>
      <rPr>
        <sz val="11"/>
        <rFont val="宋体"/>
        <family val="0"/>
      </rPr>
      <t>其他各项支出</t>
    </r>
  </si>
  <si>
    <r>
      <t>6.</t>
    </r>
    <r>
      <rPr>
        <sz val="11"/>
        <rFont val="宋体"/>
        <family val="0"/>
      </rPr>
      <t>其他各项政府性基金收入</t>
    </r>
  </si>
  <si>
    <r>
      <t xml:space="preserve">    </t>
    </r>
    <r>
      <rPr>
        <sz val="11"/>
        <rFont val="宋体"/>
        <family val="0"/>
      </rPr>
      <t>其中：彩票公益金及对应专项债务收入安排的支出</t>
    </r>
  </si>
  <si>
    <r>
      <t>3.</t>
    </r>
    <r>
      <rPr>
        <sz val="11"/>
        <color indexed="8"/>
        <rFont val="宋体"/>
        <family val="0"/>
      </rPr>
      <t>债务付息支出</t>
    </r>
  </si>
  <si>
    <r>
      <t>4.</t>
    </r>
    <r>
      <rPr>
        <sz val="11"/>
        <color indexed="8"/>
        <rFont val="宋体"/>
        <family val="0"/>
      </rPr>
      <t>债务发行费用支出</t>
    </r>
  </si>
  <si>
    <r>
      <rPr>
        <sz val="11"/>
        <color indexed="8"/>
        <rFont val="Times New Roman"/>
        <family val="1"/>
      </rPr>
      <t>5.</t>
    </r>
    <r>
      <rPr>
        <sz val="11"/>
        <color indexed="8"/>
        <rFont val="宋体"/>
        <family val="0"/>
      </rPr>
      <t>抗疫特别国债安排的支出</t>
    </r>
  </si>
  <si>
    <r>
      <rPr>
        <sz val="11"/>
        <color indexed="8"/>
        <rFont val="宋体"/>
        <family val="0"/>
      </rPr>
      <t>表四：</t>
    </r>
  </si>
  <si>
    <t>2021年江阴高新区政府性基金收支平衡情况表</t>
  </si>
  <si>
    <r>
      <rPr>
        <sz val="11"/>
        <color indexed="8"/>
        <rFont val="方正黑体_GBK"/>
        <family val="4"/>
      </rPr>
      <t>项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方正黑体_GBK"/>
        <family val="4"/>
      </rPr>
      <t>目</t>
    </r>
  </si>
  <si>
    <r>
      <rPr>
        <sz val="11"/>
        <color indexed="8"/>
        <rFont val="方正黑体_GBK"/>
        <family val="4"/>
      </rPr>
      <t>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黑体_GBK"/>
        <family val="4"/>
      </rPr>
      <t>额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</si>
  <si>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政府性基金收入</t>
    </r>
  </si>
  <si>
    <r>
      <t>1.</t>
    </r>
    <r>
      <rPr>
        <sz val="11"/>
        <rFont val="宋体"/>
        <family val="0"/>
      </rPr>
      <t>政府性基金支出</t>
    </r>
  </si>
  <si>
    <r>
      <rPr>
        <sz val="11"/>
        <color indexed="8"/>
        <rFont val="Times New Roman"/>
        <family val="1"/>
      </rPr>
      <t>3.</t>
    </r>
    <r>
      <rPr>
        <sz val="11"/>
        <color indexed="8"/>
        <rFont val="宋体"/>
        <family val="0"/>
      </rPr>
      <t>政府性基金调出资金</t>
    </r>
  </si>
  <si>
    <r>
      <t>4.</t>
    </r>
    <r>
      <rPr>
        <sz val="11"/>
        <color indexed="8"/>
        <rFont val="宋体"/>
        <family val="0"/>
      </rPr>
      <t>上年结转及结余</t>
    </r>
  </si>
  <si>
    <r>
      <t>4.</t>
    </r>
    <r>
      <rPr>
        <sz val="11"/>
        <color indexed="8"/>
        <rFont val="宋体"/>
        <family val="0"/>
      </rPr>
      <t>债务还本支出</t>
    </r>
  </si>
  <si>
    <r>
      <t>5.</t>
    </r>
    <r>
      <rPr>
        <sz val="11"/>
        <color indexed="8"/>
        <rFont val="宋体"/>
        <family val="0"/>
      </rPr>
      <t>年终结余及结转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</si>
</sst>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_ ;\-0;;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0"/>
      <color indexed="8"/>
      <name val="方正小标宋_GBK"/>
      <family val="4"/>
    </font>
    <font>
      <sz val="2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方正黑体_GBK"/>
      <family val="4"/>
    </font>
    <font>
      <b/>
      <sz val="11"/>
      <name val="Times New Roman"/>
      <family val="1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20"/>
      <color rgb="FF000000"/>
      <name val="方正小标宋_GBK"/>
      <family val="4"/>
    </font>
    <font>
      <sz val="2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13" fillId="0" borderId="0">
      <alignment/>
      <protection/>
    </xf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8" fillId="0" borderId="0">
      <alignment vertical="center"/>
      <protection/>
    </xf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justify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0" fillId="0" borderId="9" xfId="0" applyFont="1" applyBorder="1" applyAlignment="1">
      <alignment horizontal="justify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10" fontId="54" fillId="0" borderId="9" xfId="0" applyNumberFormat="1" applyFont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5" fillId="0" borderId="9" xfId="67" applyFont="1" applyFill="1" applyBorder="1" applyAlignment="1">
      <alignment vertical="center"/>
      <protection/>
    </xf>
    <xf numFmtId="10" fontId="2" fillId="0" borderId="9" xfId="0" applyNumberFormat="1" applyFont="1" applyFill="1" applyBorder="1" applyAlignment="1">
      <alignment horizontal="center" vertical="center" wrapText="1"/>
    </xf>
    <xf numFmtId="10" fontId="50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" fillId="0" borderId="9" xfId="67" applyNumberFormat="1" applyFont="1" applyFill="1" applyBorder="1" applyAlignment="1">
      <alignment vertical="center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7" fontId="5" fillId="0" borderId="9" xfId="67" applyNumberFormat="1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7" fontId="5" fillId="0" borderId="9" xfId="67" applyNumberFormat="1" applyFont="1" applyFill="1" applyBorder="1" applyAlignment="1">
      <alignment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1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178" fontId="8" fillId="0" borderId="9" xfId="0" applyNumberFormat="1" applyFont="1" applyFill="1" applyBorder="1" applyAlignment="1" applyProtection="1">
      <alignment vertical="center"/>
      <protection/>
    </xf>
    <xf numFmtId="179" fontId="8" fillId="0" borderId="9" xfId="0" applyNumberFormat="1" applyFont="1" applyFill="1" applyBorder="1" applyAlignment="1" applyProtection="1">
      <alignment vertical="center"/>
      <protection/>
    </xf>
    <xf numFmtId="0" fontId="53" fillId="0" borderId="9" xfId="0" applyFont="1" applyBorder="1" applyAlignment="1">
      <alignment horizontal="justify" vertical="center" wrapText="1"/>
    </xf>
    <xf numFmtId="0" fontId="5" fillId="0" borderId="9" xfId="66" applyFont="1" applyBorder="1" applyAlignment="1">
      <alignment vertical="center"/>
      <protection/>
    </xf>
    <xf numFmtId="179" fontId="5" fillId="0" borderId="9" xfId="0" applyNumberFormat="1" applyFont="1" applyFill="1" applyBorder="1" applyAlignment="1" applyProtection="1">
      <alignment vertical="center"/>
      <protection/>
    </xf>
    <xf numFmtId="178" fontId="5" fillId="0" borderId="9" xfId="0" applyNumberFormat="1" applyFont="1" applyFill="1" applyBorder="1" applyAlignment="1" applyProtection="1">
      <alignment vertical="center"/>
      <protection/>
    </xf>
    <xf numFmtId="178" fontId="49" fillId="0" borderId="9" xfId="0" applyNumberFormat="1" applyFont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0" fontId="5" fillId="0" borderId="9" xfId="66" applyFont="1" applyFill="1" applyBorder="1" applyAlignment="1">
      <alignment vertical="center"/>
      <protection/>
    </xf>
    <xf numFmtId="0" fontId="49" fillId="0" borderId="9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righ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2 2 2 4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2 2 3 2" xfId="67"/>
    <cellStyle name="常规 2 3 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pane xSplit="1" ySplit="5" topLeftCell="B6" activePane="bottomRight" state="frozen"/>
      <selection pane="bottomRight" activeCell="L19" sqref="L19"/>
    </sheetView>
  </sheetViews>
  <sheetFormatPr defaultColWidth="8.8515625" defaultRowHeight="15"/>
  <cols>
    <col min="1" max="1" width="25.57421875" style="1" customWidth="1"/>
    <col min="2" max="2" width="10.28125" style="2" customWidth="1"/>
    <col min="3" max="3" width="10.140625" style="2" customWidth="1"/>
    <col min="4" max="4" width="10.28125" style="2" customWidth="1"/>
    <col min="5" max="5" width="9.421875" style="2" customWidth="1"/>
    <col min="6" max="6" width="9.140625" style="2" customWidth="1"/>
    <col min="7" max="7" width="26.57421875" style="1" customWidth="1"/>
    <col min="8" max="8" width="9.8515625" style="1" customWidth="1"/>
    <col min="9" max="9" width="11.140625" style="40" customWidth="1"/>
    <col min="10" max="10" width="10.421875" style="2" customWidth="1"/>
    <col min="11" max="11" width="9.00390625" style="2" customWidth="1"/>
    <col min="12" max="12" width="8.00390625" style="2" customWidth="1"/>
    <col min="13" max="16384" width="9.00390625" style="1" bestFit="1" customWidth="1"/>
  </cols>
  <sheetData>
    <row r="1" spans="1:2" ht="14.25">
      <c r="A1" s="3" t="s">
        <v>0</v>
      </c>
      <c r="B1" s="41"/>
    </row>
    <row r="2" spans="1:12" ht="26.25" customHeight="1">
      <c r="A2" s="4" t="s">
        <v>1</v>
      </c>
      <c r="B2" s="5"/>
      <c r="C2" s="5"/>
      <c r="D2" s="5"/>
      <c r="E2" s="5"/>
      <c r="F2" s="5"/>
      <c r="G2" s="5"/>
      <c r="H2" s="5"/>
      <c r="I2" s="55"/>
      <c r="J2" s="5"/>
      <c r="K2" s="5"/>
      <c r="L2" s="5"/>
    </row>
    <row r="3" spans="1:12" ht="13.5">
      <c r="A3" s="6"/>
      <c r="B3" s="6"/>
      <c r="C3" s="6"/>
      <c r="D3" s="6"/>
      <c r="E3" s="6"/>
      <c r="F3" s="6"/>
      <c r="G3" s="6"/>
      <c r="H3" s="6"/>
      <c r="I3" s="56"/>
      <c r="J3" s="6"/>
      <c r="K3" s="6"/>
      <c r="L3" s="6"/>
    </row>
    <row r="4" spans="1:12" ht="15" customHeight="1">
      <c r="A4" s="7" t="s">
        <v>2</v>
      </c>
      <c r="B4" s="7"/>
      <c r="C4" s="7"/>
      <c r="D4" s="7"/>
      <c r="E4" s="7"/>
      <c r="F4" s="7"/>
      <c r="G4" s="7"/>
      <c r="H4" s="7"/>
      <c r="I4" s="57"/>
      <c r="J4" s="7"/>
      <c r="K4" s="7"/>
      <c r="L4" s="7"/>
    </row>
    <row r="5" spans="1:12" ht="33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  <c r="H5" s="8" t="s">
        <v>4</v>
      </c>
      <c r="I5" s="8" t="s">
        <v>10</v>
      </c>
      <c r="J5" s="8" t="s">
        <v>6</v>
      </c>
      <c r="K5" s="8" t="s">
        <v>7</v>
      </c>
      <c r="L5" s="9" t="s">
        <v>8</v>
      </c>
    </row>
    <row r="6" spans="1:12" ht="21" customHeight="1">
      <c r="A6" s="15" t="s">
        <v>11</v>
      </c>
      <c r="B6" s="42">
        <f>B7+B17</f>
        <v>395278</v>
      </c>
      <c r="C6" s="42">
        <f>C7+C17</f>
        <v>427838</v>
      </c>
      <c r="D6" s="42">
        <f>D7+D17</f>
        <v>422600</v>
      </c>
      <c r="E6" s="22">
        <f>D6/B6-1</f>
        <v>0.06912097308729548</v>
      </c>
      <c r="F6" s="23">
        <f>D6/C6</f>
        <v>0.987757048228535</v>
      </c>
      <c r="G6" s="15" t="s">
        <v>12</v>
      </c>
      <c r="H6" s="43">
        <f>SUM(H7:H26)</f>
        <v>214568</v>
      </c>
      <c r="I6" s="43">
        <f>SUM(I7:I26)</f>
        <v>295367</v>
      </c>
      <c r="J6" s="43">
        <f>SUM(J7:J26)</f>
        <v>289480</v>
      </c>
      <c r="K6" s="22">
        <f>J6/H6-1</f>
        <v>0.3491294135192573</v>
      </c>
      <c r="L6" s="23">
        <f>J6/I6</f>
        <v>0.9800688634817024</v>
      </c>
    </row>
    <row r="7" spans="1:12" ht="18" customHeight="1">
      <c r="A7" s="44" t="s">
        <v>13</v>
      </c>
      <c r="B7" s="42">
        <f>SUM(B8:B16)</f>
        <v>375328</v>
      </c>
      <c r="C7" s="42">
        <f>SUM(C8:C16)</f>
        <v>406222</v>
      </c>
      <c r="D7" s="42">
        <f>SUM(D8:D16)</f>
        <v>402419</v>
      </c>
      <c r="E7" s="22">
        <f aca="true" t="shared" si="0" ref="E7:E18">D7/B7-1</f>
        <v>0.07217953363458096</v>
      </c>
      <c r="F7" s="23">
        <f aca="true" t="shared" si="1" ref="F7:F18">D7/C7</f>
        <v>0.9906381239814682</v>
      </c>
      <c r="G7" s="45" t="s">
        <v>14</v>
      </c>
      <c r="H7" s="46">
        <v>19939</v>
      </c>
      <c r="I7" s="46">
        <v>30927</v>
      </c>
      <c r="J7" s="46">
        <v>21373</v>
      </c>
      <c r="K7" s="26">
        <f aca="true" t="shared" si="2" ref="K7:K18">J7/H7-1</f>
        <v>0.07191935402979088</v>
      </c>
      <c r="L7" s="27">
        <f aca="true" t="shared" si="3" ref="L7:L17">J7/I7</f>
        <v>0.6910789924661299</v>
      </c>
    </row>
    <row r="8" spans="1:12" ht="18" customHeight="1">
      <c r="A8" s="10" t="s">
        <v>15</v>
      </c>
      <c r="B8" s="47">
        <v>172904</v>
      </c>
      <c r="C8" s="47">
        <v>187500</v>
      </c>
      <c r="D8" s="47">
        <v>199623</v>
      </c>
      <c r="E8" s="26">
        <f t="shared" si="0"/>
        <v>0.15453083792162126</v>
      </c>
      <c r="F8" s="27">
        <f t="shared" si="1"/>
        <v>1.064656</v>
      </c>
      <c r="G8" s="45" t="s">
        <v>16</v>
      </c>
      <c r="H8" s="46">
        <v>7020</v>
      </c>
      <c r="I8" s="46">
        <v>8732</v>
      </c>
      <c r="J8" s="46">
        <v>7168</v>
      </c>
      <c r="K8" s="26">
        <f t="shared" si="2"/>
        <v>0.021082621082621156</v>
      </c>
      <c r="L8" s="27">
        <f t="shared" si="3"/>
        <v>0.820888685295465</v>
      </c>
    </row>
    <row r="9" spans="1:12" ht="18" customHeight="1">
      <c r="A9" s="10" t="s">
        <v>17</v>
      </c>
      <c r="B9" s="47">
        <v>92052</v>
      </c>
      <c r="C9" s="47">
        <v>99850</v>
      </c>
      <c r="D9" s="47">
        <v>96073</v>
      </c>
      <c r="E9" s="26">
        <f t="shared" si="0"/>
        <v>0.04368183200799547</v>
      </c>
      <c r="F9" s="27">
        <f t="shared" si="1"/>
        <v>0.9621732598898347</v>
      </c>
      <c r="G9" s="45" t="s">
        <v>18</v>
      </c>
      <c r="H9" s="46">
        <v>15531</v>
      </c>
      <c r="I9" s="46">
        <v>17072</v>
      </c>
      <c r="J9" s="46">
        <v>26823</v>
      </c>
      <c r="K9" s="26">
        <f t="shared" si="2"/>
        <v>0.7270620050222136</v>
      </c>
      <c r="L9" s="27">
        <f t="shared" si="3"/>
        <v>1.5711691658856608</v>
      </c>
    </row>
    <row r="10" spans="1:12" ht="18" customHeight="1">
      <c r="A10" s="10" t="s">
        <v>19</v>
      </c>
      <c r="B10" s="47">
        <v>21821</v>
      </c>
      <c r="C10" s="47">
        <v>23500</v>
      </c>
      <c r="D10" s="47">
        <v>15364</v>
      </c>
      <c r="E10" s="26">
        <f t="shared" si="0"/>
        <v>-0.2959076119334586</v>
      </c>
      <c r="F10" s="27">
        <f t="shared" si="1"/>
        <v>0.6537872340425532</v>
      </c>
      <c r="G10" s="45" t="s">
        <v>20</v>
      </c>
      <c r="H10" s="46">
        <v>57147</v>
      </c>
      <c r="I10" s="46">
        <v>63289</v>
      </c>
      <c r="J10" s="46">
        <v>48661</v>
      </c>
      <c r="K10" s="26">
        <f t="shared" si="2"/>
        <v>-0.14849423416802277</v>
      </c>
      <c r="L10" s="27">
        <f t="shared" si="3"/>
        <v>0.7688697877988276</v>
      </c>
    </row>
    <row r="11" spans="1:12" ht="18" customHeight="1">
      <c r="A11" s="10" t="s">
        <v>21</v>
      </c>
      <c r="B11" s="47">
        <v>27666</v>
      </c>
      <c r="C11" s="47">
        <v>29872</v>
      </c>
      <c r="D11" s="47">
        <v>28261</v>
      </c>
      <c r="E11" s="26">
        <f t="shared" si="0"/>
        <v>0.02150654232632121</v>
      </c>
      <c r="F11" s="27">
        <f t="shared" si="1"/>
        <v>0.9460698982324585</v>
      </c>
      <c r="G11" s="45" t="s">
        <v>22</v>
      </c>
      <c r="H11" s="46"/>
      <c r="I11" s="46"/>
      <c r="J11" s="46"/>
      <c r="K11" s="26"/>
      <c r="L11" s="27"/>
    </row>
    <row r="12" spans="1:12" ht="18" customHeight="1">
      <c r="A12" s="10" t="s">
        <v>23</v>
      </c>
      <c r="B12" s="47">
        <v>14381</v>
      </c>
      <c r="C12" s="47">
        <v>15600</v>
      </c>
      <c r="D12" s="47">
        <v>14449</v>
      </c>
      <c r="E12" s="26">
        <f t="shared" si="0"/>
        <v>0.004728461164035913</v>
      </c>
      <c r="F12" s="27">
        <f t="shared" si="1"/>
        <v>0.9262179487179487</v>
      </c>
      <c r="G12" s="45" t="s">
        <v>24</v>
      </c>
      <c r="H12" s="46">
        <v>26254</v>
      </c>
      <c r="I12" s="46">
        <v>17056</v>
      </c>
      <c r="J12" s="46">
        <v>22116</v>
      </c>
      <c r="K12" s="26">
        <f t="shared" si="2"/>
        <v>-0.15761407785480308</v>
      </c>
      <c r="L12" s="27">
        <f t="shared" si="3"/>
        <v>1.2966697936210132</v>
      </c>
    </row>
    <row r="13" spans="1:12" ht="18" customHeight="1">
      <c r="A13" s="10" t="s">
        <v>25</v>
      </c>
      <c r="B13" s="47">
        <v>13104</v>
      </c>
      <c r="C13" s="47">
        <v>13200</v>
      </c>
      <c r="D13" s="47">
        <v>15428</v>
      </c>
      <c r="E13" s="26">
        <f t="shared" si="0"/>
        <v>0.1773504273504274</v>
      </c>
      <c r="F13" s="27">
        <f t="shared" si="1"/>
        <v>1.1687878787878787</v>
      </c>
      <c r="G13" s="45" t="s">
        <v>26</v>
      </c>
      <c r="H13" s="46">
        <v>5514</v>
      </c>
      <c r="I13" s="46">
        <v>7165</v>
      </c>
      <c r="J13" s="46">
        <v>6438</v>
      </c>
      <c r="K13" s="26">
        <f t="shared" si="2"/>
        <v>0.1675734494015233</v>
      </c>
      <c r="L13" s="27">
        <f t="shared" si="3"/>
        <v>0.8985345429169574</v>
      </c>
    </row>
    <row r="14" spans="1:12" ht="18" customHeight="1">
      <c r="A14" s="10" t="s">
        <v>27</v>
      </c>
      <c r="B14" s="47">
        <v>16749</v>
      </c>
      <c r="C14" s="47">
        <v>18000</v>
      </c>
      <c r="D14" s="47">
        <v>14872</v>
      </c>
      <c r="E14" s="26">
        <f t="shared" si="0"/>
        <v>-0.1120663920234044</v>
      </c>
      <c r="F14" s="27">
        <f t="shared" si="1"/>
        <v>0.8262222222222222</v>
      </c>
      <c r="G14" s="45" t="s">
        <v>28</v>
      </c>
      <c r="H14" s="46">
        <v>3299</v>
      </c>
      <c r="I14" s="46">
        <v>3779</v>
      </c>
      <c r="J14" s="46">
        <v>8003</v>
      </c>
      <c r="K14" s="26">
        <f t="shared" si="2"/>
        <v>1.4258866323128219</v>
      </c>
      <c r="L14" s="27">
        <f t="shared" si="3"/>
        <v>2.1177560201111407</v>
      </c>
    </row>
    <row r="15" spans="1:12" ht="18" customHeight="1">
      <c r="A15" s="10" t="s">
        <v>29</v>
      </c>
      <c r="B15" s="47">
        <v>7595</v>
      </c>
      <c r="C15" s="47">
        <v>8200</v>
      </c>
      <c r="D15" s="47">
        <v>7633</v>
      </c>
      <c r="E15" s="26">
        <f t="shared" si="0"/>
        <v>0.005003291639236407</v>
      </c>
      <c r="F15" s="27">
        <f t="shared" si="1"/>
        <v>0.9308536585365854</v>
      </c>
      <c r="G15" s="45" t="s">
        <v>30</v>
      </c>
      <c r="H15" s="46">
        <v>67432</v>
      </c>
      <c r="I15" s="46">
        <v>135145</v>
      </c>
      <c r="J15" s="46">
        <v>131471</v>
      </c>
      <c r="K15" s="26">
        <f t="shared" si="2"/>
        <v>0.9496826432554277</v>
      </c>
      <c r="L15" s="27">
        <f t="shared" si="3"/>
        <v>0.9728143845499279</v>
      </c>
    </row>
    <row r="16" spans="1:12" ht="18" customHeight="1">
      <c r="A16" s="10" t="s">
        <v>31</v>
      </c>
      <c r="B16" s="47">
        <v>9056</v>
      </c>
      <c r="C16" s="47">
        <v>10500</v>
      </c>
      <c r="D16" s="47">
        <v>10716</v>
      </c>
      <c r="E16" s="26">
        <f t="shared" si="0"/>
        <v>0.18330388692579502</v>
      </c>
      <c r="F16" s="27">
        <f t="shared" si="1"/>
        <v>1.0205714285714285</v>
      </c>
      <c r="G16" s="45" t="s">
        <v>32</v>
      </c>
      <c r="H16" s="46">
        <v>3632</v>
      </c>
      <c r="I16" s="46">
        <v>2652</v>
      </c>
      <c r="J16" s="46">
        <v>4931</v>
      </c>
      <c r="K16" s="26">
        <f t="shared" si="2"/>
        <v>0.3576541850220265</v>
      </c>
      <c r="L16" s="27">
        <f t="shared" si="3"/>
        <v>1.8593514328808447</v>
      </c>
    </row>
    <row r="17" spans="1:12" ht="18" customHeight="1">
      <c r="A17" s="44" t="s">
        <v>33</v>
      </c>
      <c r="B17" s="42">
        <v>19950</v>
      </c>
      <c r="C17" s="42">
        <v>21616</v>
      </c>
      <c r="D17" s="42">
        <v>20181</v>
      </c>
      <c r="E17" s="22">
        <f t="shared" si="0"/>
        <v>0.011578947368421133</v>
      </c>
      <c r="F17" s="23">
        <f t="shared" si="1"/>
        <v>0.9336139896373057</v>
      </c>
      <c r="G17" s="45" t="s">
        <v>34</v>
      </c>
      <c r="H17" s="46">
        <v>175</v>
      </c>
      <c r="I17" s="46">
        <v>175</v>
      </c>
      <c r="J17" s="46">
        <v>195</v>
      </c>
      <c r="K17" s="26">
        <f t="shared" si="2"/>
        <v>0.11428571428571432</v>
      </c>
      <c r="L17" s="27">
        <f t="shared" si="3"/>
        <v>1.1142857142857143</v>
      </c>
    </row>
    <row r="18" spans="1:12" ht="18" customHeight="1">
      <c r="A18" s="10" t="s">
        <v>35</v>
      </c>
      <c r="B18" s="47">
        <v>19950</v>
      </c>
      <c r="C18" s="47">
        <v>21616</v>
      </c>
      <c r="D18" s="47">
        <v>20181</v>
      </c>
      <c r="E18" s="26">
        <f t="shared" si="0"/>
        <v>0.011578947368421133</v>
      </c>
      <c r="F18" s="27">
        <f t="shared" si="1"/>
        <v>0.9336139896373057</v>
      </c>
      <c r="G18" s="45" t="s">
        <v>36</v>
      </c>
      <c r="H18" s="46"/>
      <c r="I18" s="46"/>
      <c r="J18" s="46">
        <v>1200</v>
      </c>
      <c r="K18" s="26"/>
      <c r="L18" s="27"/>
    </row>
    <row r="19" spans="1:12" ht="18" customHeight="1">
      <c r="A19" s="10" t="s">
        <v>37</v>
      </c>
      <c r="B19" s="48"/>
      <c r="C19" s="49"/>
      <c r="D19" s="48"/>
      <c r="E19" s="22"/>
      <c r="F19" s="23"/>
      <c r="G19" s="45" t="s">
        <v>38</v>
      </c>
      <c r="H19" s="46">
        <v>10</v>
      </c>
      <c r="I19" s="46"/>
      <c r="J19" s="46"/>
      <c r="K19" s="26"/>
      <c r="L19" s="27"/>
    </row>
    <row r="20" spans="1:12" ht="18" customHeight="1">
      <c r="A20" s="10" t="s">
        <v>39</v>
      </c>
      <c r="B20" s="48"/>
      <c r="C20" s="49"/>
      <c r="D20" s="48"/>
      <c r="E20" s="22"/>
      <c r="F20" s="23"/>
      <c r="G20" s="50" t="s">
        <v>40</v>
      </c>
      <c r="H20" s="46"/>
      <c r="I20" s="46"/>
      <c r="J20" s="46"/>
      <c r="K20" s="26"/>
      <c r="L20" s="27"/>
    </row>
    <row r="21" spans="1:12" ht="29.25" customHeight="1">
      <c r="A21" s="10" t="s">
        <v>41</v>
      </c>
      <c r="B21" s="48"/>
      <c r="C21" s="49"/>
      <c r="D21" s="48"/>
      <c r="E21" s="22"/>
      <c r="F21" s="23"/>
      <c r="G21" s="50" t="s">
        <v>42</v>
      </c>
      <c r="H21" s="46">
        <v>6342</v>
      </c>
      <c r="I21" s="46">
        <v>7000</v>
      </c>
      <c r="J21" s="46">
        <v>8966</v>
      </c>
      <c r="K21" s="26">
        <f>J21/H21-1</f>
        <v>0.413749605802586</v>
      </c>
      <c r="L21" s="27">
        <f>J21/I21</f>
        <v>1.280857142857143</v>
      </c>
    </row>
    <row r="22" spans="1:12" ht="15" customHeight="1">
      <c r="A22" s="10" t="s">
        <v>43</v>
      </c>
      <c r="B22" s="48"/>
      <c r="C22" s="49"/>
      <c r="D22" s="48"/>
      <c r="E22" s="26"/>
      <c r="F22" s="27"/>
      <c r="G22" s="50" t="s">
        <v>44</v>
      </c>
      <c r="H22" s="46"/>
      <c r="I22" s="46"/>
      <c r="J22" s="46"/>
      <c r="K22" s="26"/>
      <c r="L22" s="27"/>
    </row>
    <row r="23" spans="1:12" ht="15" customHeight="1">
      <c r="A23" s="51"/>
      <c r="B23" s="52"/>
      <c r="C23" s="52"/>
      <c r="D23" s="52"/>
      <c r="E23" s="52"/>
      <c r="F23" s="23"/>
      <c r="G23" s="51" t="s">
        <v>45</v>
      </c>
      <c r="H23" s="46"/>
      <c r="I23" s="46"/>
      <c r="J23" s="46"/>
      <c r="K23" s="26"/>
      <c r="L23" s="27"/>
    </row>
    <row r="24" spans="1:12" ht="15.75" customHeight="1">
      <c r="A24" s="51"/>
      <c r="B24" s="53"/>
      <c r="C24" s="53"/>
      <c r="D24" s="52"/>
      <c r="E24" s="52"/>
      <c r="F24" s="52"/>
      <c r="G24" s="50" t="s">
        <v>46</v>
      </c>
      <c r="H24" s="46">
        <v>66</v>
      </c>
      <c r="I24" s="46">
        <v>375</v>
      </c>
      <c r="J24" s="46">
        <v>62</v>
      </c>
      <c r="K24" s="26">
        <f>J24/H24-1</f>
        <v>-0.06060606060606055</v>
      </c>
      <c r="L24" s="27">
        <f>J24/I24</f>
        <v>0.16533333333333333</v>
      </c>
    </row>
    <row r="25" spans="1:12" ht="15" customHeight="1">
      <c r="A25" s="51"/>
      <c r="B25" s="53"/>
      <c r="C25" s="53"/>
      <c r="D25" s="52"/>
      <c r="E25" s="52"/>
      <c r="F25" s="52"/>
      <c r="G25" s="54" t="s">
        <v>47</v>
      </c>
      <c r="H25" s="46">
        <v>2207</v>
      </c>
      <c r="I25" s="46">
        <v>2000</v>
      </c>
      <c r="J25" s="46">
        <v>2073</v>
      </c>
      <c r="K25" s="26">
        <f>J25/H25-1</f>
        <v>-0.06071590394200277</v>
      </c>
      <c r="L25" s="27">
        <f>J25/I25</f>
        <v>1.0365</v>
      </c>
    </row>
    <row r="26" spans="1:12" ht="15" customHeight="1">
      <c r="A26" s="51"/>
      <c r="B26" s="52"/>
      <c r="C26" s="52"/>
      <c r="D26" s="52"/>
      <c r="E26" s="52"/>
      <c r="F26" s="52"/>
      <c r="G26" s="54" t="s">
        <v>48</v>
      </c>
      <c r="H26" s="46"/>
      <c r="I26" s="46"/>
      <c r="J26" s="46"/>
      <c r="K26" s="26"/>
      <c r="L26" s="27"/>
    </row>
  </sheetData>
  <sheetProtection/>
  <mergeCells count="3">
    <mergeCell ref="A2:L2"/>
    <mergeCell ref="A3:L3"/>
    <mergeCell ref="A4:L4"/>
  </mergeCells>
  <printOptions horizontalCentered="1"/>
  <pageMargins left="0.5511811023622047" right="0.5511811023622047" top="0.9055118110236221" bottom="0.9055118110236221" header="0.2362204724409449" footer="0.4724409448818898"/>
  <pageSetup horizontalDpi="1200" verticalDpi="1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D8" sqref="D8"/>
    </sheetView>
  </sheetViews>
  <sheetFormatPr defaultColWidth="8.8515625" defaultRowHeight="15"/>
  <cols>
    <col min="1" max="1" width="28.140625" style="1" customWidth="1"/>
    <col min="2" max="2" width="23.57421875" style="1" customWidth="1"/>
    <col min="3" max="3" width="34.421875" style="1" customWidth="1"/>
    <col min="4" max="4" width="23.57421875" style="1" customWidth="1"/>
    <col min="5" max="32" width="9.00390625" style="1" bestFit="1" customWidth="1"/>
    <col min="33" max="16384" width="8.8515625" style="1" customWidth="1"/>
  </cols>
  <sheetData>
    <row r="1" ht="27" customHeight="1">
      <c r="A1" s="3" t="s">
        <v>49</v>
      </c>
    </row>
    <row r="2" spans="1:4" ht="45" customHeight="1">
      <c r="A2" s="4" t="s">
        <v>50</v>
      </c>
      <c r="B2" s="5"/>
      <c r="C2" s="5"/>
      <c r="D2" s="5"/>
    </row>
    <row r="3" spans="1:4" ht="13.5">
      <c r="A3" s="6"/>
      <c r="B3" s="6"/>
      <c r="C3" s="6"/>
      <c r="D3" s="6"/>
    </row>
    <row r="4" spans="1:4" ht="13.5">
      <c r="A4" s="7" t="s">
        <v>51</v>
      </c>
      <c r="B4" s="7"/>
      <c r="C4" s="7"/>
      <c r="D4" s="7"/>
    </row>
    <row r="5" spans="1:4" ht="33.75" customHeight="1">
      <c r="A5" s="8" t="s">
        <v>52</v>
      </c>
      <c r="B5" s="8" t="s">
        <v>53</v>
      </c>
      <c r="C5" s="8" t="s">
        <v>52</v>
      </c>
      <c r="D5" s="8" t="s">
        <v>53</v>
      </c>
    </row>
    <row r="6" spans="1:4" ht="31.5" customHeight="1">
      <c r="A6" s="13" t="s">
        <v>54</v>
      </c>
      <c r="B6" s="11">
        <v>422600</v>
      </c>
      <c r="C6" s="10" t="s">
        <v>55</v>
      </c>
      <c r="D6" s="11">
        <v>289480</v>
      </c>
    </row>
    <row r="7" spans="1:4" ht="31.5" customHeight="1">
      <c r="A7" s="13" t="s">
        <v>56</v>
      </c>
      <c r="B7" s="11">
        <v>17312</v>
      </c>
      <c r="C7" s="13" t="s">
        <v>57</v>
      </c>
      <c r="D7" s="11">
        <v>225432</v>
      </c>
    </row>
    <row r="8" spans="1:4" ht="31.5" customHeight="1">
      <c r="A8" s="10" t="s">
        <v>58</v>
      </c>
      <c r="B8" s="11">
        <v>3300</v>
      </c>
      <c r="C8" s="10" t="s">
        <v>59</v>
      </c>
      <c r="D8" s="11">
        <v>3300</v>
      </c>
    </row>
    <row r="9" spans="1:4" ht="31.5" customHeight="1">
      <c r="A9" s="13" t="s">
        <v>60</v>
      </c>
      <c r="B9" s="11">
        <v>75000</v>
      </c>
      <c r="C9" s="1" t="s">
        <v>61</v>
      </c>
      <c r="D9" s="11"/>
    </row>
    <row r="10" spans="1:4" ht="31.5" customHeight="1">
      <c r="A10" s="13" t="s">
        <v>62</v>
      </c>
      <c r="B10" s="11"/>
      <c r="C10" s="13" t="s">
        <v>63</v>
      </c>
      <c r="D10" s="11"/>
    </row>
    <row r="11" spans="1:4" ht="31.5" customHeight="1">
      <c r="A11" s="15" t="s">
        <v>64</v>
      </c>
      <c r="B11" s="17">
        <f>SUM(B6:B10)</f>
        <v>518212</v>
      </c>
      <c r="C11" s="15" t="s">
        <v>65</v>
      </c>
      <c r="D11" s="17">
        <f>SUM(D6:D10)</f>
        <v>518212</v>
      </c>
    </row>
    <row r="12" ht="31.5" customHeight="1"/>
  </sheetData>
  <sheetProtection/>
  <mergeCells count="3">
    <mergeCell ref="A2:D2"/>
    <mergeCell ref="A3:D3"/>
    <mergeCell ref="A4:D4"/>
  </mergeCells>
  <printOptions horizontalCentered="1"/>
  <pageMargins left="0.75" right="0.75" top="0.98" bottom="0.98" header="0.51" footer="0.51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E19" sqref="E19"/>
    </sheetView>
  </sheetViews>
  <sheetFormatPr defaultColWidth="8.8515625" defaultRowHeight="15"/>
  <cols>
    <col min="1" max="1" width="24.421875" style="1" customWidth="1"/>
    <col min="2" max="2" width="9.421875" style="1" customWidth="1"/>
    <col min="3" max="3" width="11.140625" style="2" customWidth="1"/>
    <col min="4" max="4" width="8.7109375" style="2" customWidth="1"/>
    <col min="5" max="5" width="8.00390625" style="2" customWidth="1"/>
    <col min="6" max="6" width="7.7109375" style="2" customWidth="1"/>
    <col min="7" max="7" width="31.57421875" style="1" customWidth="1"/>
    <col min="8" max="8" width="8.28125" style="2" customWidth="1"/>
    <col min="9" max="9" width="11.57421875" style="2" customWidth="1"/>
    <col min="10" max="10" width="10.57421875" style="2" customWidth="1"/>
    <col min="11" max="11" width="8.28125" style="2" customWidth="1"/>
    <col min="12" max="12" width="8.8515625" style="2" customWidth="1"/>
    <col min="13" max="16384" width="9.00390625" style="1" bestFit="1" customWidth="1"/>
  </cols>
  <sheetData>
    <row r="1" spans="1:2" ht="14.25">
      <c r="A1" s="3" t="s">
        <v>66</v>
      </c>
      <c r="B1" s="3"/>
    </row>
    <row r="2" spans="1:12" ht="25.5">
      <c r="A2" s="4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>
      <c r="A4" s="7" t="s">
        <v>51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4.5" customHeight="1">
      <c r="A5" s="18" t="s">
        <v>68</v>
      </c>
      <c r="B5" s="8" t="s">
        <v>4</v>
      </c>
      <c r="C5" s="8" t="s">
        <v>5</v>
      </c>
      <c r="D5" s="8" t="s">
        <v>6</v>
      </c>
      <c r="E5" s="19" t="s">
        <v>69</v>
      </c>
      <c r="F5" s="8" t="s">
        <v>8</v>
      </c>
      <c r="G5" s="18" t="s">
        <v>70</v>
      </c>
      <c r="H5" s="8" t="s">
        <v>4</v>
      </c>
      <c r="I5" s="8" t="s">
        <v>10</v>
      </c>
      <c r="J5" s="8" t="s">
        <v>6</v>
      </c>
      <c r="K5" s="8" t="s">
        <v>7</v>
      </c>
      <c r="L5" s="8" t="s">
        <v>8</v>
      </c>
    </row>
    <row r="6" spans="1:12" ht="34.5" customHeight="1">
      <c r="A6" s="20" t="s">
        <v>71</v>
      </c>
      <c r="B6" s="21">
        <f>SUM(B7:B12)</f>
        <v>117192</v>
      </c>
      <c r="C6" s="21">
        <f>SUM(C7:C12)</f>
        <v>240000</v>
      </c>
      <c r="D6" s="21">
        <f>SUM(D7:D12)</f>
        <v>197255</v>
      </c>
      <c r="E6" s="22">
        <f>D6/B6-1</f>
        <v>0.6831780326302137</v>
      </c>
      <c r="F6" s="23">
        <f>D6/C6</f>
        <v>0.8218958333333334</v>
      </c>
      <c r="G6" s="20" t="s">
        <v>72</v>
      </c>
      <c r="H6" s="24">
        <v>136474</v>
      </c>
      <c r="I6" s="24">
        <f>I7+I11+I13+I14+I15</f>
        <v>239033</v>
      </c>
      <c r="J6" s="24">
        <f>J7+J11+J13+J14+J15</f>
        <v>229909</v>
      </c>
      <c r="K6" s="22">
        <f aca="true" t="shared" si="0" ref="K6:K15">J6/H6-1</f>
        <v>0.6846359013438457</v>
      </c>
      <c r="L6" s="23">
        <f aca="true" t="shared" si="1" ref="L6:L12">J6/I6</f>
        <v>0.9618295381809207</v>
      </c>
    </row>
    <row r="7" spans="1:12" ht="34.5" customHeight="1">
      <c r="A7" s="25" t="s">
        <v>73</v>
      </c>
      <c r="B7" s="11">
        <v>117192</v>
      </c>
      <c r="C7" s="11">
        <v>240000</v>
      </c>
      <c r="D7" s="11">
        <v>197255</v>
      </c>
      <c r="E7" s="26">
        <f>D7/B7-1</f>
        <v>0.6831780326302137</v>
      </c>
      <c r="F7" s="27">
        <f>D7/C7</f>
        <v>0.8218958333333334</v>
      </c>
      <c r="G7" s="25" t="s">
        <v>74</v>
      </c>
      <c r="H7" s="28">
        <f>H8+H9+H10</f>
        <v>114861</v>
      </c>
      <c r="I7" s="28">
        <f>I8+I9+I10</f>
        <v>239021</v>
      </c>
      <c r="J7" s="28">
        <f>J8+J9+J10</f>
        <v>229447</v>
      </c>
      <c r="K7" s="26">
        <f t="shared" si="0"/>
        <v>0.9976058017952134</v>
      </c>
      <c r="L7" s="27">
        <f t="shared" si="1"/>
        <v>0.9599449420762193</v>
      </c>
    </row>
    <row r="8" spans="1:12" ht="34.5" customHeight="1">
      <c r="A8" s="25" t="s">
        <v>75</v>
      </c>
      <c r="B8" s="29"/>
      <c r="C8" s="30"/>
      <c r="D8" s="30"/>
      <c r="E8" s="22"/>
      <c r="F8" s="23"/>
      <c r="G8" s="31" t="s">
        <v>76</v>
      </c>
      <c r="H8" s="28">
        <v>111134</v>
      </c>
      <c r="I8" s="11">
        <v>237633</v>
      </c>
      <c r="J8" s="11">
        <v>220139</v>
      </c>
      <c r="K8" s="26">
        <f t="shared" si="0"/>
        <v>0.9808429463530512</v>
      </c>
      <c r="L8" s="27">
        <f t="shared" si="1"/>
        <v>0.9263822785555879</v>
      </c>
    </row>
    <row r="9" spans="1:12" ht="34.5" customHeight="1">
      <c r="A9" s="25" t="s">
        <v>77</v>
      </c>
      <c r="B9" s="29"/>
      <c r="C9" s="30"/>
      <c r="D9" s="30"/>
      <c r="E9" s="22"/>
      <c r="F9" s="23"/>
      <c r="G9" s="25" t="s">
        <v>78</v>
      </c>
      <c r="H9" s="28">
        <v>3067</v>
      </c>
      <c r="I9" s="11">
        <v>1200</v>
      </c>
      <c r="J9" s="11">
        <v>8625</v>
      </c>
      <c r="K9" s="26">
        <f t="shared" si="0"/>
        <v>1.8121943267036191</v>
      </c>
      <c r="L9" s="27">
        <f t="shared" si="1"/>
        <v>7.1875</v>
      </c>
    </row>
    <row r="10" spans="1:12" ht="34.5" customHeight="1">
      <c r="A10" s="25" t="s">
        <v>79</v>
      </c>
      <c r="B10" s="29"/>
      <c r="C10" s="30"/>
      <c r="D10" s="30"/>
      <c r="E10" s="22"/>
      <c r="F10" s="23"/>
      <c r="G10" s="25" t="s">
        <v>80</v>
      </c>
      <c r="H10" s="28">
        <v>660</v>
      </c>
      <c r="I10" s="11">
        <v>188</v>
      </c>
      <c r="J10" s="11">
        <v>683</v>
      </c>
      <c r="K10" s="26">
        <f t="shared" si="0"/>
        <v>0.034848484848484906</v>
      </c>
      <c r="L10" s="27">
        <f t="shared" si="1"/>
        <v>3.632978723404255</v>
      </c>
    </row>
    <row r="11" spans="1:12" ht="34.5" customHeight="1">
      <c r="A11" s="25" t="s">
        <v>81</v>
      </c>
      <c r="B11" s="25"/>
      <c r="C11" s="32"/>
      <c r="D11" s="32"/>
      <c r="E11" s="22"/>
      <c r="F11" s="23"/>
      <c r="G11" s="33" t="s">
        <v>82</v>
      </c>
      <c r="H11" s="28">
        <f>H12</f>
        <v>9</v>
      </c>
      <c r="I11" s="11">
        <v>12</v>
      </c>
      <c r="J11" s="11">
        <v>30</v>
      </c>
      <c r="K11" s="26">
        <f t="shared" si="0"/>
        <v>2.3333333333333335</v>
      </c>
      <c r="L11" s="27">
        <f t="shared" si="1"/>
        <v>2.5</v>
      </c>
    </row>
    <row r="12" spans="1:12" ht="34.5" customHeight="1">
      <c r="A12" s="25" t="s">
        <v>83</v>
      </c>
      <c r="B12" s="25"/>
      <c r="C12" s="34"/>
      <c r="D12" s="34"/>
      <c r="E12" s="22"/>
      <c r="F12" s="23"/>
      <c r="G12" s="31" t="s">
        <v>84</v>
      </c>
      <c r="H12" s="11">
        <v>9</v>
      </c>
      <c r="I12" s="11">
        <v>12</v>
      </c>
      <c r="J12" s="11">
        <v>30</v>
      </c>
      <c r="K12" s="26">
        <f t="shared" si="0"/>
        <v>2.3333333333333335</v>
      </c>
      <c r="L12" s="27">
        <f t="shared" si="1"/>
        <v>2.5</v>
      </c>
    </row>
    <row r="13" spans="1:12" ht="31.5" customHeight="1">
      <c r="A13" s="35"/>
      <c r="B13" s="35"/>
      <c r="C13" s="36"/>
      <c r="D13" s="34"/>
      <c r="E13" s="34"/>
      <c r="F13" s="34"/>
      <c r="G13" s="37" t="s">
        <v>85</v>
      </c>
      <c r="H13" s="11">
        <v>58</v>
      </c>
      <c r="I13" s="11"/>
      <c r="J13" s="11">
        <v>115</v>
      </c>
      <c r="K13" s="26">
        <f t="shared" si="0"/>
        <v>0.9827586206896552</v>
      </c>
      <c r="L13" s="27"/>
    </row>
    <row r="14" spans="1:12" ht="31.5" customHeight="1">
      <c r="A14" s="25"/>
      <c r="B14" s="25"/>
      <c r="C14" s="36"/>
      <c r="D14" s="34"/>
      <c r="E14" s="34"/>
      <c r="F14" s="38"/>
      <c r="G14" s="37" t="s">
        <v>86</v>
      </c>
      <c r="H14" s="11"/>
      <c r="I14" s="11"/>
      <c r="J14" s="11"/>
      <c r="K14" s="26"/>
      <c r="L14" s="27"/>
    </row>
    <row r="15" spans="1:12" ht="31.5" customHeight="1">
      <c r="A15" s="35"/>
      <c r="B15" s="35"/>
      <c r="C15" s="39"/>
      <c r="D15" s="39"/>
      <c r="E15" s="39"/>
      <c r="F15" s="39"/>
      <c r="G15" s="37" t="s">
        <v>87</v>
      </c>
      <c r="H15" s="11">
        <v>21547</v>
      </c>
      <c r="I15" s="11"/>
      <c r="J15" s="11">
        <v>317</v>
      </c>
      <c r="K15" s="26">
        <f t="shared" si="0"/>
        <v>-0.9852879751241472</v>
      </c>
      <c r="L15" s="27"/>
    </row>
  </sheetData>
  <sheetProtection/>
  <mergeCells count="3">
    <mergeCell ref="A2:L2"/>
    <mergeCell ref="A3:L3"/>
    <mergeCell ref="A4:L4"/>
  </mergeCells>
  <printOptions horizontalCentered="1"/>
  <pageMargins left="0.5511811023622047" right="0.4330708661417323" top="0.9842519685039371" bottom="0.9842519685039371" header="0.5118110236220472" footer="0.5118110236220472"/>
  <pageSetup horizontalDpi="1200" verticalDpi="12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4">
      <selection activeCell="D11" sqref="D11"/>
    </sheetView>
  </sheetViews>
  <sheetFormatPr defaultColWidth="8.8515625" defaultRowHeight="15"/>
  <cols>
    <col min="1" max="1" width="31.28125" style="1" customWidth="1"/>
    <col min="2" max="2" width="26.28125" style="2" customWidth="1"/>
    <col min="3" max="3" width="29.8515625" style="1" customWidth="1"/>
    <col min="4" max="4" width="27.57421875" style="2" customWidth="1"/>
    <col min="5" max="32" width="9.00390625" style="1" bestFit="1" customWidth="1"/>
    <col min="33" max="16384" width="8.8515625" style="1" customWidth="1"/>
  </cols>
  <sheetData>
    <row r="1" ht="18" customHeight="1">
      <c r="A1" s="3" t="s">
        <v>88</v>
      </c>
    </row>
    <row r="2" spans="1:4" ht="25.5">
      <c r="A2" s="4" t="s">
        <v>89</v>
      </c>
      <c r="B2" s="5"/>
      <c r="C2" s="5"/>
      <c r="D2" s="5"/>
    </row>
    <row r="3" spans="1:4" ht="13.5">
      <c r="A3" s="6"/>
      <c r="B3" s="6"/>
      <c r="C3" s="6"/>
      <c r="D3" s="6"/>
    </row>
    <row r="4" spans="1:4" ht="13.5">
      <c r="A4" s="7" t="s">
        <v>51</v>
      </c>
      <c r="B4" s="7"/>
      <c r="C4" s="7"/>
      <c r="D4" s="7"/>
    </row>
    <row r="5" spans="1:4" ht="33" customHeight="1">
      <c r="A5" s="8" t="s">
        <v>90</v>
      </c>
      <c r="B5" s="9" t="s">
        <v>53</v>
      </c>
      <c r="C5" s="8" t="s">
        <v>90</v>
      </c>
      <c r="D5" s="8" t="s">
        <v>91</v>
      </c>
    </row>
    <row r="6" spans="1:4" ht="39" customHeight="1">
      <c r="A6" s="10" t="s">
        <v>92</v>
      </c>
      <c r="B6" s="11">
        <v>197255</v>
      </c>
      <c r="C6" s="12" t="s">
        <v>93</v>
      </c>
      <c r="D6" s="11">
        <v>229909</v>
      </c>
    </row>
    <row r="7" spans="1:4" ht="39" customHeight="1">
      <c r="A7" s="13" t="s">
        <v>56</v>
      </c>
      <c r="B7" s="11">
        <v>9337</v>
      </c>
      <c r="C7" s="13" t="s">
        <v>57</v>
      </c>
      <c r="D7" s="11"/>
    </row>
    <row r="8" spans="1:4" ht="39" customHeight="1">
      <c r="A8" s="10" t="s">
        <v>58</v>
      </c>
      <c r="B8" s="11">
        <v>23000</v>
      </c>
      <c r="C8" s="13" t="s">
        <v>94</v>
      </c>
      <c r="D8" s="11"/>
    </row>
    <row r="9" spans="1:4" ht="39" customHeight="1">
      <c r="A9" s="13" t="s">
        <v>95</v>
      </c>
      <c r="B9" s="11">
        <v>317</v>
      </c>
      <c r="C9" s="10" t="s">
        <v>96</v>
      </c>
      <c r="D9" s="11"/>
    </row>
    <row r="10" spans="1:4" ht="39" customHeight="1">
      <c r="A10" s="13"/>
      <c r="B10" s="14"/>
      <c r="C10" s="10" t="s">
        <v>97</v>
      </c>
      <c r="D10" s="11"/>
    </row>
    <row r="11" spans="1:4" ht="39" customHeight="1">
      <c r="A11" s="15" t="s">
        <v>64</v>
      </c>
      <c r="B11" s="16">
        <f>SUM(B6:B9)</f>
        <v>229909</v>
      </c>
      <c r="C11" s="15" t="s">
        <v>65</v>
      </c>
      <c r="D11" s="17">
        <f>SUM(D6:D10)</f>
        <v>229909</v>
      </c>
    </row>
  </sheetData>
  <sheetProtection/>
  <mergeCells count="3">
    <mergeCell ref="A2:D2"/>
    <mergeCell ref="A3:D3"/>
    <mergeCell ref="A4:D4"/>
  </mergeCells>
  <printOptions horizontalCentered="1"/>
  <pageMargins left="0.75" right="0.75" top="0.98" bottom="0.98" header="0.51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2022-07-11T07:16:04Z</cp:lastPrinted>
  <dcterms:created xsi:type="dcterms:W3CDTF">2018-11-05T00:48:00Z</dcterms:created>
  <dcterms:modified xsi:type="dcterms:W3CDTF">2022-07-27T07:51:00Z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ubyTemplate">
    <vt:lpwstr>14</vt:lpwstr>
  </property>
  <property fmtid="{D5CDD505-2E9C-101B-9397-08002B2CF9AE}" pid="5" name="I">
    <vt:lpwstr>C7AD341E081C4B709F4FA4369E9E21B7</vt:lpwstr>
  </property>
</Properties>
</file>