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4月汇总" sheetId="5" r:id="rId1"/>
    <sheet name="4月外资" sheetId="1" r:id="rId2"/>
    <sheet name="4月外贸" sheetId="2" r:id="rId3"/>
    <sheet name="4月份分县市" sheetId="6" r:id="rId4"/>
  </sheets>
  <calcPr calcId="144525"/>
</workbook>
</file>

<file path=xl/sharedStrings.xml><?xml version="1.0" encoding="utf-8"?>
<sst xmlns="http://schemas.openxmlformats.org/spreadsheetml/2006/main" count="130" uniqueCount="85">
  <si>
    <r>
      <rPr>
        <sz val="18"/>
        <color rgb="FFFF0000"/>
        <rFont val="Times New Roman"/>
        <charset val="134"/>
      </rPr>
      <t>2021</t>
    </r>
    <r>
      <rPr>
        <sz val="18"/>
        <color rgb="FFFF0000"/>
        <rFont val="华文中宋"/>
        <charset val="134"/>
      </rPr>
      <t>年</t>
    </r>
    <r>
      <rPr>
        <sz val="18"/>
        <color rgb="FFFF0000"/>
        <rFont val="Times New Roman"/>
        <charset val="134"/>
      </rPr>
      <t>4</t>
    </r>
    <r>
      <rPr>
        <sz val="18"/>
        <color rgb="FFFF0000"/>
        <rFont val="华文中宋"/>
        <charset val="134"/>
      </rPr>
      <t>月江阴市开放型经济主要指标完成情况</t>
    </r>
  </si>
  <si>
    <t>指标名称</t>
  </si>
  <si>
    <r>
      <rPr>
        <sz val="10"/>
        <rFont val="宋体"/>
        <charset val="134"/>
      </rPr>
      <t>计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量</t>
    </r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单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位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</si>
  <si>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
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划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</si>
  <si>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实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绩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</si>
  <si>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累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计</t>
    </r>
  </si>
  <si>
    <r>
      <rPr>
        <sz val="10"/>
        <rFont val="宋体"/>
        <charset val="134"/>
      </rPr>
      <t>上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累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计</t>
    </r>
  </si>
  <si>
    <r>
      <rPr>
        <sz val="10"/>
        <rFont val="宋体"/>
        <charset val="134"/>
      </rPr>
      <t>同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比</t>
    </r>
    <r>
      <rPr>
        <sz val="10"/>
        <rFont val="Times New Roman"/>
        <charset val="134"/>
      </rPr>
      <t xml:space="preserve">        ±   %</t>
    </r>
  </si>
  <si>
    <r>
      <rPr>
        <sz val="10"/>
        <rFont val="宋体"/>
        <charset val="134"/>
      </rPr>
      <t>为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划</t>
    </r>
    <r>
      <rPr>
        <sz val="10"/>
        <rFont val="Times New Roman"/>
        <charset val="134"/>
      </rPr>
      <t xml:space="preserve"> %</t>
    </r>
  </si>
  <si>
    <t>进出口总额</t>
  </si>
  <si>
    <t>万美元</t>
  </si>
  <si>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其中：自营出口额</t>
    </r>
  </si>
  <si>
    <r>
      <rPr>
        <sz val="10"/>
        <rFont val="Times New Roman"/>
        <charset val="134"/>
      </rPr>
      <t xml:space="preserve">                   </t>
    </r>
    <r>
      <rPr>
        <sz val="10"/>
        <rFont val="宋体"/>
        <charset val="134"/>
      </rPr>
      <t>进口额</t>
    </r>
  </si>
  <si>
    <t>新设外资项目</t>
  </si>
  <si>
    <t>个</t>
  </si>
  <si>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其中：超千万美元项目</t>
    </r>
  </si>
  <si>
    <t>工商登记协议注册外资</t>
  </si>
  <si>
    <t>到位注册外资</t>
  </si>
  <si>
    <t>新批境外投资项目</t>
  </si>
  <si>
    <r>
      <rPr>
        <sz val="18"/>
        <rFont val="Times New Roman"/>
        <charset val="134"/>
      </rPr>
      <t>2021</t>
    </r>
    <r>
      <rPr>
        <sz val="18"/>
        <rFont val="华文中宋"/>
        <charset val="134"/>
      </rPr>
      <t>年</t>
    </r>
    <r>
      <rPr>
        <sz val="18"/>
        <rFont val="Times New Roman"/>
        <charset val="134"/>
      </rPr>
      <t>1-4</t>
    </r>
    <r>
      <rPr>
        <sz val="18"/>
        <rFont val="华文中宋"/>
        <charset val="134"/>
      </rPr>
      <t>月全市利用外资情况表</t>
    </r>
  </si>
  <si>
    <t>开发区、各镇</t>
  </si>
  <si>
    <t>到位注册外资(万美元）</t>
  </si>
  <si>
    <t>新批项目（个）</t>
  </si>
  <si>
    <r>
      <rPr>
        <b/>
        <sz val="9"/>
        <rFont val="宋体"/>
        <charset val="134"/>
      </rPr>
      <t>协议外资超</t>
    </r>
    <r>
      <rPr>
        <b/>
        <sz val="9"/>
        <rFont val="Times New Roman"/>
        <charset val="134"/>
      </rPr>
      <t>3000</t>
    </r>
    <r>
      <rPr>
        <b/>
        <sz val="9"/>
        <rFont val="宋体"/>
        <charset val="134"/>
      </rPr>
      <t>万美元重大项目（个）</t>
    </r>
  </si>
  <si>
    <t>工商登记协议注册外资（万美元）</t>
  </si>
  <si>
    <t>全年目标</t>
  </si>
  <si>
    <t>完成数</t>
  </si>
  <si>
    <t>暂未认定数</t>
  </si>
  <si>
    <r>
      <rPr>
        <sz val="10"/>
        <rFont val="宋体"/>
        <charset val="134"/>
      </rPr>
      <t>完成进度</t>
    </r>
    <r>
      <rPr>
        <sz val="10"/>
        <rFont val="Times New Roman"/>
        <charset val="134"/>
      </rPr>
      <t>%</t>
    </r>
  </si>
  <si>
    <t>去年
同期</t>
  </si>
  <si>
    <r>
      <rPr>
        <sz val="10"/>
        <rFont val="宋体"/>
        <charset val="134"/>
      </rPr>
      <t>同比</t>
    </r>
    <r>
      <rPr>
        <sz val="10"/>
        <rFont val="Times New Roman"/>
        <charset val="134"/>
      </rPr>
      <t>%</t>
    </r>
  </si>
  <si>
    <t>新设项目</t>
  </si>
  <si>
    <t>新设项目超千万美元</t>
  </si>
  <si>
    <t>增资项目</t>
  </si>
  <si>
    <t>累计实绩</t>
  </si>
  <si>
    <t>完成进度%</t>
  </si>
  <si>
    <t>全市合计</t>
  </si>
  <si>
    <t>高新区</t>
  </si>
  <si>
    <t>临港经济开发区</t>
  </si>
  <si>
    <t>靖江园区</t>
  </si>
  <si>
    <t>园区总计</t>
  </si>
  <si>
    <t>澄江街道</t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</si>
  <si>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南闸街道</t>
    </r>
  </si>
  <si>
    <t>云亭街道</t>
  </si>
  <si>
    <t>月城镇</t>
  </si>
  <si>
    <t>青阳镇</t>
  </si>
  <si>
    <t>徐霞客镇</t>
  </si>
  <si>
    <t>华士镇</t>
  </si>
  <si>
    <t>周庄镇</t>
  </si>
  <si>
    <t>新桥镇</t>
  </si>
  <si>
    <t>长泾镇</t>
  </si>
  <si>
    <t>顾山镇</t>
  </si>
  <si>
    <r>
      <rPr>
        <sz val="10"/>
        <rFont val="宋体"/>
        <charset val="134"/>
      </rPr>
      <t>祝塘镇</t>
    </r>
    <r>
      <rPr>
        <sz val="10"/>
        <rFont val="Times New Roman"/>
        <charset val="134"/>
      </rPr>
      <t xml:space="preserve"> </t>
    </r>
  </si>
  <si>
    <t>街道乡镇总计</t>
  </si>
  <si>
    <r>
      <rPr>
        <sz val="11"/>
        <rFont val="宋体"/>
        <charset val="134"/>
      </rPr>
      <t>备注：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、自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月开始，省商务厅调整外资统计政策，经商务部认定后省厅再认定，特别是非现汇类到资项目认定时间延长，预计纳统需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个月以上时间。</t>
    </r>
  </si>
  <si>
    <r>
      <rPr>
        <sz val="11"/>
        <rFont val="Times New Roman"/>
        <charset val="134"/>
      </rPr>
      <t xml:space="preserve">            2</t>
    </r>
    <r>
      <rPr>
        <sz val="11"/>
        <rFont val="宋体"/>
        <charset val="134"/>
      </rPr>
      <t>、高新区实际使用外资统计数中含</t>
    </r>
    <r>
      <rPr>
        <sz val="11"/>
        <rFont val="Times New Roman"/>
        <charset val="134"/>
      </rPr>
      <t>7000</t>
    </r>
    <r>
      <rPr>
        <sz val="11"/>
        <rFont val="宋体"/>
        <charset val="134"/>
      </rPr>
      <t>万美元存量，</t>
    </r>
    <r>
      <rPr>
        <sz val="11"/>
        <rFont val="Times New Roman"/>
        <charset val="134"/>
      </rPr>
      <t>2020</t>
    </r>
    <r>
      <rPr>
        <sz val="11"/>
        <rFont val="宋体"/>
        <charset val="134"/>
      </rPr>
      <t>年底为完成全市目标已上报。</t>
    </r>
  </si>
  <si>
    <r>
      <rPr>
        <sz val="11"/>
        <rFont val="Times New Roman"/>
        <charset val="134"/>
      </rPr>
      <t xml:space="preserve">            3</t>
    </r>
    <r>
      <rPr>
        <sz val="11"/>
        <rFont val="宋体"/>
        <charset val="134"/>
      </rPr>
      <t>、青阳园区的普凯科技产业发展公司到位外资</t>
    </r>
    <r>
      <rPr>
        <sz val="11"/>
        <rFont val="Times New Roman"/>
        <charset val="134"/>
      </rPr>
      <t>630</t>
    </r>
    <r>
      <rPr>
        <sz val="11"/>
        <rFont val="宋体"/>
        <charset val="134"/>
      </rPr>
      <t>万美元，我市统计中高新区与青阳镇共享该数据。</t>
    </r>
  </si>
  <si>
    <t>江阴市2021年4月开发区及各镇对外贸易完成情况</t>
  </si>
  <si>
    <t>金额单位：万美元</t>
  </si>
  <si>
    <t>进出口</t>
  </si>
  <si>
    <t>出口</t>
  </si>
  <si>
    <t>进口</t>
  </si>
  <si>
    <t>当月</t>
  </si>
  <si>
    <t>同比%</t>
  </si>
  <si>
    <t>累计</t>
  </si>
  <si>
    <t>比重%</t>
  </si>
  <si>
    <t>临港开发区</t>
  </si>
  <si>
    <t>南闸街道</t>
  </si>
  <si>
    <t>祝塘镇</t>
  </si>
  <si>
    <t>无锡市2021年4月外贸完成情况</t>
  </si>
  <si>
    <t>序号</t>
  </si>
  <si>
    <t>名称</t>
  </si>
  <si>
    <t>外贸进出口</t>
  </si>
  <si>
    <t>外贸出口</t>
  </si>
  <si>
    <t>外贸进口</t>
  </si>
  <si>
    <t>全市</t>
  </si>
  <si>
    <t>市（县）区</t>
  </si>
  <si>
    <t>江阴市</t>
  </si>
  <si>
    <t>宜兴市</t>
  </si>
  <si>
    <t>梁溪区</t>
  </si>
  <si>
    <t>锡山区</t>
  </si>
  <si>
    <t>惠山区</t>
  </si>
  <si>
    <t>滨湖区</t>
  </si>
  <si>
    <t>新吴区</t>
  </si>
  <si>
    <t>无锡经开区</t>
  </si>
</sst>
</file>

<file path=xl/styles.xml><?xml version="1.0" encoding="utf-8"?>
<styleSheet xmlns="http://schemas.openxmlformats.org/spreadsheetml/2006/main">
  <numFmts count="8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_ "/>
    <numFmt numFmtId="178" formatCode="0.00_ "/>
    <numFmt numFmtId="179" formatCode="0_);[Red]\(0\)"/>
  </numFmts>
  <fonts count="57">
    <font>
      <sz val="11"/>
      <color theme="1"/>
      <name val="等线"/>
      <charset val="134"/>
      <scheme val="minor"/>
    </font>
    <font>
      <sz val="20"/>
      <color rgb="FFFF0000"/>
      <name val="方正小标宋简体"/>
      <charset val="134"/>
    </font>
    <font>
      <sz val="20"/>
      <name val="方正小标宋简体"/>
      <charset val="134"/>
    </font>
    <font>
      <sz val="12"/>
      <name val="楷体_GB2312"/>
      <charset val="134"/>
    </font>
    <font>
      <sz val="12"/>
      <name val="宋体"/>
      <charset val="134"/>
    </font>
    <font>
      <sz val="12"/>
      <name val="等线"/>
      <charset val="134"/>
      <scheme val="minor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color theme="1"/>
      <name val="宋体"/>
      <charset val="134"/>
    </font>
    <font>
      <sz val="20"/>
      <color rgb="FFFF0000"/>
      <name val="仿宋_GB2312"/>
      <charset val="134"/>
    </font>
    <font>
      <sz val="20"/>
      <name val="仿宋_GB2312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黑体"/>
      <charset val="134"/>
    </font>
    <font>
      <sz val="12"/>
      <name val="SimSun"/>
      <charset val="134"/>
    </font>
    <font>
      <sz val="10"/>
      <name val="Arial"/>
      <charset val="134"/>
    </font>
    <font>
      <sz val="11"/>
      <color indexed="8"/>
      <name val="等线"/>
      <charset val="134"/>
      <scheme val="minor"/>
    </font>
    <font>
      <sz val="10"/>
      <color indexed="8"/>
      <name val="等线"/>
      <charset val="134"/>
      <scheme val="minor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8"/>
      <name val="Times New Roman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b/>
      <i/>
      <sz val="10"/>
      <name val="Times New Roman"/>
      <charset val="134"/>
    </font>
    <font>
      <i/>
      <sz val="10"/>
      <name val="Times New Roman"/>
      <charset val="134"/>
    </font>
    <font>
      <sz val="11"/>
      <name val="Times New Roman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18"/>
      <color rgb="FFFF0000"/>
      <name val="Times New Roman"/>
      <charset val="134"/>
    </font>
    <font>
      <sz val="18"/>
      <color rgb="FFFF0000"/>
      <name val="华文中宋"/>
      <charset val="134"/>
    </font>
    <font>
      <sz val="10"/>
      <name val="Times New Roman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sz val="10"/>
      <color rgb="FF000000"/>
      <name val="Times New Roman"/>
      <charset val="134"/>
    </font>
    <font>
      <sz val="18"/>
      <name val="华文中宋"/>
      <charset val="134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8" fillId="11" borderId="6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8" borderId="70" applyNumberFormat="0" applyFon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8" fillId="0" borderId="73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73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7" fillId="0" borderId="68" applyNumberFormat="0" applyFill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9" fillId="16" borderId="69" applyNumberFormat="0" applyAlignment="0" applyProtection="0">
      <alignment vertical="center"/>
    </xf>
    <xf numFmtId="0" fontId="52" fillId="16" borderId="67" applyNumberFormat="0" applyAlignment="0" applyProtection="0">
      <alignment vertical="center"/>
    </xf>
    <xf numFmtId="0" fontId="47" fillId="20" borderId="72" applyNumberForma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6" fillId="0" borderId="71" applyNumberFormat="0" applyFill="0" applyAlignment="0" applyProtection="0">
      <alignment vertical="center"/>
    </xf>
    <xf numFmtId="0" fontId="50" fillId="0" borderId="74" applyNumberFormat="0" applyFill="0" applyAlignment="0" applyProtection="0">
      <alignment vertical="center"/>
    </xf>
    <xf numFmtId="0" fontId="4" fillId="0" borderId="0"/>
    <xf numFmtId="0" fontId="45" fillId="19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4" fillId="0" borderId="0"/>
    <xf numFmtId="0" fontId="34" fillId="3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4" fillId="0" borderId="0"/>
    <xf numFmtId="0" fontId="34" fillId="21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" fillId="0" borderId="0"/>
    <xf numFmtId="0" fontId="53" fillId="0" borderId="0">
      <alignment vertical="center"/>
    </xf>
    <xf numFmtId="0" fontId="4" fillId="0" borderId="0"/>
    <xf numFmtId="0" fontId="4" fillId="0" borderId="0"/>
    <xf numFmtId="0" fontId="16" fillId="0" borderId="0">
      <alignment vertical="center"/>
    </xf>
    <xf numFmtId="0" fontId="0" fillId="0" borderId="0">
      <alignment vertical="center"/>
    </xf>
    <xf numFmtId="0" fontId="54" fillId="0" borderId="0"/>
    <xf numFmtId="0" fontId="4" fillId="0" borderId="0"/>
    <xf numFmtId="0" fontId="4" fillId="0" borderId="0"/>
  </cellStyleXfs>
  <cellXfs count="225">
    <xf numFmtId="0" fontId="0" fillId="0" borderId="0" xfId="0">
      <alignment vertical="center"/>
    </xf>
    <xf numFmtId="0" fontId="1" fillId="2" borderId="0" xfId="48" applyFont="1" applyFill="1" applyAlignment="1">
      <alignment horizontal="center" vertical="center"/>
    </xf>
    <xf numFmtId="0" fontId="2" fillId="2" borderId="0" xfId="48" applyFont="1" applyFill="1" applyAlignment="1">
      <alignment horizontal="center" vertical="center"/>
    </xf>
    <xf numFmtId="0" fontId="3" fillId="3" borderId="0" xfId="48" applyFont="1" applyFill="1" applyAlignment="1">
      <alignment horizontal="left" vertical="center"/>
    </xf>
    <xf numFmtId="10" fontId="4" fillId="3" borderId="0" xfId="48" applyNumberFormat="1" applyFill="1" applyAlignment="1">
      <alignment horizontal="center" vertical="center"/>
    </xf>
    <xf numFmtId="176" fontId="4" fillId="3" borderId="0" xfId="48" applyNumberFormat="1" applyFill="1" applyAlignment="1">
      <alignment horizontal="right" vertical="center"/>
    </xf>
    <xf numFmtId="176" fontId="3" fillId="3" borderId="0" xfId="48" applyNumberFormat="1" applyFont="1" applyFill="1" applyAlignment="1">
      <alignment vertical="center"/>
    </xf>
    <xf numFmtId="177" fontId="3" fillId="3" borderId="0" xfId="48" applyNumberFormat="1" applyFont="1" applyFill="1" applyAlignment="1">
      <alignment vertical="center"/>
    </xf>
    <xf numFmtId="0" fontId="5" fillId="3" borderId="1" xfId="48" applyFont="1" applyFill="1" applyBorder="1" applyAlignment="1">
      <alignment horizontal="center" vertical="center" wrapText="1"/>
    </xf>
    <xf numFmtId="0" fontId="5" fillId="3" borderId="1" xfId="48" applyFont="1" applyFill="1" applyBorder="1" applyAlignment="1">
      <alignment horizontal="center" vertical="center"/>
    </xf>
    <xf numFmtId="176" fontId="5" fillId="3" borderId="1" xfId="48" applyNumberFormat="1" applyFont="1" applyFill="1" applyBorder="1" applyAlignment="1">
      <alignment horizontal="center" vertical="center" wrapText="1"/>
    </xf>
    <xf numFmtId="177" fontId="5" fillId="3" borderId="1" xfId="48" applyNumberFormat="1" applyFont="1" applyFill="1" applyBorder="1" applyAlignment="1">
      <alignment horizontal="center" vertical="center" wrapText="1"/>
    </xf>
    <xf numFmtId="0" fontId="5" fillId="2" borderId="1" xfId="48" applyFont="1" applyFill="1" applyBorder="1" applyAlignment="1">
      <alignment horizontal="center" vertical="center"/>
    </xf>
    <xf numFmtId="176" fontId="6" fillId="0" borderId="1" xfId="56" applyNumberFormat="1" applyFont="1" applyBorder="1" applyAlignment="1">
      <alignment horizontal="right" vertical="center"/>
    </xf>
    <xf numFmtId="177" fontId="6" fillId="0" borderId="1" xfId="56" applyNumberFormat="1" applyFont="1" applyBorder="1" applyAlignment="1">
      <alignment horizontal="right" vertical="center"/>
    </xf>
    <xf numFmtId="0" fontId="5" fillId="2" borderId="1" xfId="48" applyFont="1" applyFill="1" applyBorder="1" applyAlignment="1">
      <alignment horizontal="left" vertical="center"/>
    </xf>
    <xf numFmtId="176" fontId="7" fillId="0" borderId="1" xfId="22" applyNumberFormat="1" applyFont="1" applyBorder="1" applyAlignment="1">
      <alignment horizontal="right" vertical="center"/>
    </xf>
    <xf numFmtId="177" fontId="7" fillId="0" borderId="1" xfId="22" applyNumberFormat="1" applyFont="1" applyBorder="1" applyAlignment="1">
      <alignment horizontal="right" vertical="center"/>
    </xf>
    <xf numFmtId="177" fontId="8" fillId="0" borderId="1" xfId="56" applyNumberFormat="1" applyFont="1" applyBorder="1" applyAlignment="1">
      <alignment horizontal="right" vertical="center"/>
    </xf>
    <xf numFmtId="177" fontId="5" fillId="2" borderId="1" xfId="48" applyNumberFormat="1" applyFont="1" applyFill="1" applyBorder="1" applyAlignment="1">
      <alignment horizontal="center" vertical="center" wrapText="1"/>
    </xf>
    <xf numFmtId="176" fontId="4" fillId="3" borderId="0" xfId="48" applyNumberFormat="1" applyFill="1" applyBorder="1" applyAlignment="1">
      <alignment horizontal="right" vertical="center"/>
    </xf>
    <xf numFmtId="0" fontId="9" fillId="2" borderId="0" xfId="48" applyFont="1" applyFill="1" applyAlignment="1">
      <alignment horizontal="center" vertical="center"/>
    </xf>
    <xf numFmtId="0" fontId="10" fillId="2" borderId="0" xfId="48" applyFont="1" applyFill="1" applyAlignment="1">
      <alignment horizontal="center" vertical="center"/>
    </xf>
    <xf numFmtId="0" fontId="11" fillId="0" borderId="2" xfId="48" applyFont="1" applyFill="1" applyBorder="1" applyAlignment="1">
      <alignment horizontal="left" vertical="center"/>
    </xf>
    <xf numFmtId="0" fontId="11" fillId="0" borderId="2" xfId="48" applyFont="1" applyFill="1" applyBorder="1" applyAlignment="1">
      <alignment vertical="center"/>
    </xf>
    <xf numFmtId="0" fontId="12" fillId="0" borderId="3" xfId="48" applyFont="1" applyFill="1" applyBorder="1" applyAlignment="1">
      <alignment horizontal="center" vertical="center"/>
    </xf>
    <xf numFmtId="0" fontId="13" fillId="0" borderId="4" xfId="48" applyFont="1" applyFill="1" applyBorder="1" applyAlignment="1">
      <alignment horizontal="center" vertical="center"/>
    </xf>
    <xf numFmtId="0" fontId="13" fillId="0" borderId="5" xfId="48" applyFont="1" applyFill="1" applyBorder="1" applyAlignment="1">
      <alignment horizontal="center" vertical="center"/>
    </xf>
    <xf numFmtId="0" fontId="12" fillId="0" borderId="6" xfId="48" applyFont="1" applyFill="1" applyBorder="1" applyAlignment="1">
      <alignment horizontal="center" vertical="center"/>
    </xf>
    <xf numFmtId="0" fontId="3" fillId="0" borderId="7" xfId="48" applyFont="1" applyFill="1" applyBorder="1" applyAlignment="1">
      <alignment horizontal="center" vertical="center"/>
    </xf>
    <xf numFmtId="0" fontId="3" fillId="0" borderId="8" xfId="48" applyFont="1" applyFill="1" applyBorder="1" applyAlignment="1">
      <alignment horizontal="center" vertical="center"/>
    </xf>
    <xf numFmtId="0" fontId="3" fillId="0" borderId="9" xfId="48" applyFont="1" applyFill="1" applyBorder="1" applyAlignment="1" applyProtection="1">
      <alignment horizontal="center" vertical="center"/>
      <protection locked="0"/>
    </xf>
    <xf numFmtId="1" fontId="14" fillId="0" borderId="10" xfId="20" applyNumberFormat="1" applyFont="1" applyBorder="1" applyAlignment="1">
      <alignment horizontal="right"/>
    </xf>
    <xf numFmtId="2" fontId="14" fillId="0" borderId="4" xfId="20" applyNumberFormat="1" applyFont="1" applyBorder="1" applyAlignment="1">
      <alignment horizontal="right"/>
    </xf>
    <xf numFmtId="1" fontId="14" fillId="0" borderId="4" xfId="20" applyNumberFormat="1" applyFont="1" applyBorder="1" applyAlignment="1">
      <alignment horizontal="right"/>
    </xf>
    <xf numFmtId="1" fontId="14" fillId="0" borderId="5" xfId="20" applyNumberFormat="1" applyFont="1" applyBorder="1" applyAlignment="1">
      <alignment horizontal="right"/>
    </xf>
    <xf numFmtId="0" fontId="3" fillId="0" borderId="11" xfId="48" applyFont="1" applyFill="1" applyBorder="1" applyAlignment="1" applyProtection="1">
      <alignment horizontal="center" vertical="center"/>
      <protection locked="0"/>
    </xf>
    <xf numFmtId="1" fontId="14" fillId="0" borderId="12" xfId="20" applyNumberFormat="1" applyFont="1" applyBorder="1" applyAlignment="1">
      <alignment horizontal="right"/>
    </xf>
    <xf numFmtId="2" fontId="14" fillId="0" borderId="1" xfId="20" applyNumberFormat="1" applyFont="1" applyBorder="1" applyAlignment="1">
      <alignment horizontal="right"/>
    </xf>
    <xf numFmtId="1" fontId="14" fillId="0" borderId="1" xfId="20" applyNumberFormat="1" applyFont="1" applyBorder="1" applyAlignment="1">
      <alignment horizontal="right"/>
    </xf>
    <xf numFmtId="2" fontId="14" fillId="0" borderId="13" xfId="20" applyNumberFormat="1" applyFont="1" applyBorder="1" applyAlignment="1">
      <alignment horizontal="right"/>
    </xf>
    <xf numFmtId="0" fontId="15" fillId="0" borderId="12" xfId="20" applyFont="1" applyBorder="1" applyAlignment="1">
      <alignment horizontal="right" vertical="top" indent="1"/>
    </xf>
    <xf numFmtId="0" fontId="15" fillId="0" borderId="1" xfId="20" applyFont="1" applyBorder="1" applyAlignment="1">
      <alignment horizontal="right" vertical="top" indent="1"/>
    </xf>
    <xf numFmtId="0" fontId="15" fillId="0" borderId="13" xfId="20" applyFont="1" applyBorder="1" applyAlignment="1">
      <alignment horizontal="right" vertical="top" indent="1"/>
    </xf>
    <xf numFmtId="0" fontId="3" fillId="0" borderId="6" xfId="48" applyFont="1" applyFill="1" applyBorder="1" applyAlignment="1" applyProtection="1">
      <alignment horizontal="center" vertical="center"/>
      <protection locked="0"/>
    </xf>
    <xf numFmtId="1" fontId="14" fillId="0" borderId="14" xfId="20" applyNumberFormat="1" applyFont="1" applyBorder="1" applyAlignment="1">
      <alignment horizontal="right"/>
    </xf>
    <xf numFmtId="2" fontId="14" fillId="0" borderId="7" xfId="20" applyNumberFormat="1" applyFont="1" applyBorder="1" applyAlignment="1">
      <alignment horizontal="right"/>
    </xf>
    <xf numFmtId="1" fontId="14" fillId="0" borderId="7" xfId="20" applyNumberFormat="1" applyFont="1" applyBorder="1" applyAlignment="1">
      <alignment horizontal="right"/>
    </xf>
    <xf numFmtId="2" fontId="14" fillId="0" borderId="8" xfId="20" applyNumberFormat="1" applyFont="1" applyBorder="1" applyAlignment="1">
      <alignment horizontal="right"/>
    </xf>
    <xf numFmtId="0" fontId="16" fillId="0" borderId="0" xfId="59" applyFont="1" applyFill="1" applyAlignment="1">
      <alignment vertical="center"/>
    </xf>
    <xf numFmtId="0" fontId="17" fillId="0" borderId="0" xfId="59" applyFont="1" applyFill="1" applyAlignment="1">
      <alignment vertical="center"/>
    </xf>
    <xf numFmtId="0" fontId="13" fillId="0" borderId="10" xfId="48" applyFont="1" applyFill="1" applyBorder="1" applyAlignment="1">
      <alignment horizontal="center" vertical="center"/>
    </xf>
    <xf numFmtId="177" fontId="3" fillId="0" borderId="7" xfId="48" applyNumberFormat="1" applyFont="1" applyFill="1" applyBorder="1" applyAlignment="1">
      <alignment horizontal="center" vertical="center"/>
    </xf>
    <xf numFmtId="0" fontId="3" fillId="0" borderId="14" xfId="48" applyFont="1" applyFill="1" applyBorder="1" applyAlignment="1">
      <alignment horizontal="center" vertical="center"/>
    </xf>
    <xf numFmtId="2" fontId="14" fillId="0" borderId="4" xfId="20" applyNumberFormat="1" applyFont="1" applyBorder="1" applyAlignment="1"/>
    <xf numFmtId="1" fontId="14" fillId="0" borderId="4" xfId="20" applyNumberFormat="1" applyFont="1" applyBorder="1" applyAlignment="1"/>
    <xf numFmtId="1" fontId="14" fillId="0" borderId="5" xfId="20" applyNumberFormat="1" applyFont="1" applyBorder="1" applyAlignment="1"/>
    <xf numFmtId="2" fontId="14" fillId="0" borderId="1" xfId="20" applyNumberFormat="1" applyFont="1" applyBorder="1" applyAlignment="1"/>
    <xf numFmtId="1" fontId="14" fillId="0" borderId="1" xfId="20" applyNumberFormat="1" applyFont="1" applyBorder="1" applyAlignment="1"/>
    <xf numFmtId="2" fontId="14" fillId="0" borderId="13" xfId="20" applyNumberFormat="1" applyFont="1" applyBorder="1" applyAlignment="1"/>
    <xf numFmtId="0" fontId="15" fillId="0" borderId="12" xfId="20" applyFont="1" applyBorder="1" applyAlignment="1">
      <alignment horizontal="right" vertical="top" indent="2"/>
    </xf>
    <xf numFmtId="0" fontId="15" fillId="0" borderId="1" xfId="20" applyFont="1" applyBorder="1" applyAlignment="1">
      <alignment vertical="top"/>
    </xf>
    <xf numFmtId="0" fontId="15" fillId="0" borderId="13" xfId="20" applyFont="1" applyBorder="1" applyAlignment="1">
      <alignment vertical="top"/>
    </xf>
    <xf numFmtId="2" fontId="14" fillId="0" borderId="7" xfId="20" applyNumberFormat="1" applyFont="1" applyBorder="1" applyAlignment="1"/>
    <xf numFmtId="1" fontId="14" fillId="0" borderId="7" xfId="20" applyNumberFormat="1" applyFont="1" applyBorder="1" applyAlignment="1"/>
    <xf numFmtId="2" fontId="14" fillId="0" borderId="8" xfId="20" applyNumberFormat="1" applyFont="1" applyBorder="1" applyAlignment="1"/>
    <xf numFmtId="0" fontId="18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20" fillId="3" borderId="0" xfId="0" applyFont="1" applyFill="1" applyAlignment="1"/>
    <xf numFmtId="0" fontId="18" fillId="3" borderId="0" xfId="0" applyFont="1" applyFill="1" applyAlignment="1">
      <alignment horizontal="center" vertical="center" wrapText="1"/>
    </xf>
    <xf numFmtId="0" fontId="18" fillId="3" borderId="0" xfId="0" applyFont="1" applyFill="1" applyAlignment="1"/>
    <xf numFmtId="0" fontId="18" fillId="3" borderId="0" xfId="0" applyFont="1" applyFill="1" applyAlignment="1">
      <alignment horizontal="center"/>
    </xf>
    <xf numFmtId="1" fontId="18" fillId="3" borderId="0" xfId="0" applyNumberFormat="1" applyFont="1" applyFill="1" applyAlignment="1"/>
    <xf numFmtId="0" fontId="21" fillId="3" borderId="0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1" fontId="22" fillId="3" borderId="16" xfId="0" applyNumberFormat="1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1" fontId="25" fillId="3" borderId="20" xfId="0" applyNumberFormat="1" applyFont="1" applyFill="1" applyBorder="1" applyAlignment="1">
      <alignment horizontal="right" vertical="center"/>
    </xf>
    <xf numFmtId="1" fontId="25" fillId="3" borderId="21" xfId="0" applyNumberFormat="1" applyFont="1" applyFill="1" applyBorder="1" applyAlignment="1">
      <alignment horizontal="right" vertical="center"/>
    </xf>
    <xf numFmtId="178" fontId="26" fillId="3" borderId="21" xfId="11" applyNumberFormat="1" applyFont="1" applyFill="1" applyBorder="1" applyAlignment="1">
      <alignment horizontal="right" vertical="center"/>
    </xf>
    <xf numFmtId="178" fontId="25" fillId="3" borderId="22" xfId="0" applyNumberFormat="1" applyFont="1" applyFill="1" applyBorder="1" applyAlignment="1">
      <alignment horizontal="right" vertical="center"/>
    </xf>
    <xf numFmtId="179" fontId="25" fillId="3" borderId="20" xfId="0" applyNumberFormat="1" applyFont="1" applyFill="1" applyBorder="1" applyAlignment="1">
      <alignment horizontal="center" vertical="center"/>
    </xf>
    <xf numFmtId="0" fontId="22" fillId="3" borderId="23" xfId="0" applyFont="1" applyFill="1" applyBorder="1" applyAlignment="1">
      <alignment horizontal="center" vertical="center" wrapText="1"/>
    </xf>
    <xf numFmtId="1" fontId="24" fillId="3" borderId="24" xfId="0" applyNumberFormat="1" applyFont="1" applyFill="1" applyBorder="1" applyAlignment="1">
      <alignment horizontal="right" vertical="center"/>
    </xf>
    <xf numFmtId="176" fontId="24" fillId="3" borderId="25" xfId="0" applyNumberFormat="1" applyFont="1" applyFill="1" applyBorder="1" applyAlignment="1">
      <alignment horizontal="right" vertical="center"/>
    </xf>
    <xf numFmtId="177" fontId="27" fillId="3" borderId="25" xfId="0" applyNumberFormat="1" applyFont="1" applyFill="1" applyBorder="1" applyAlignment="1">
      <alignment horizontal="right" vertical="center"/>
    </xf>
    <xf numFmtId="1" fontId="24" fillId="3" borderId="25" xfId="0" applyNumberFormat="1" applyFont="1" applyFill="1" applyBorder="1" applyAlignment="1">
      <alignment horizontal="right" vertical="center"/>
    </xf>
    <xf numFmtId="178" fontId="24" fillId="3" borderId="26" xfId="0" applyNumberFormat="1" applyFont="1" applyFill="1" applyBorder="1" applyAlignment="1">
      <alignment horizontal="right" vertical="center"/>
    </xf>
    <xf numFmtId="0" fontId="24" fillId="3" borderId="24" xfId="0" applyFont="1" applyFill="1" applyBorder="1" applyAlignment="1">
      <alignment horizontal="center" vertical="center"/>
    </xf>
    <xf numFmtId="0" fontId="22" fillId="3" borderId="27" xfId="0" applyFont="1" applyFill="1" applyBorder="1" applyAlignment="1">
      <alignment horizontal="center" vertical="center" wrapText="1"/>
    </xf>
    <xf numFmtId="1" fontId="24" fillId="3" borderId="28" xfId="0" applyNumberFormat="1" applyFont="1" applyFill="1" applyBorder="1" applyAlignment="1">
      <alignment horizontal="right" vertical="center"/>
    </xf>
    <xf numFmtId="0" fontId="24" fillId="3" borderId="29" xfId="0" applyFont="1" applyFill="1" applyBorder="1" applyAlignment="1">
      <alignment horizontal="right" vertical="center"/>
    </xf>
    <xf numFmtId="177" fontId="27" fillId="3" borderId="29" xfId="0" applyNumberFormat="1" applyFont="1" applyFill="1" applyBorder="1" applyAlignment="1">
      <alignment horizontal="right" vertical="center"/>
    </xf>
    <xf numFmtId="1" fontId="24" fillId="3" borderId="29" xfId="0" applyNumberFormat="1" applyFont="1" applyFill="1" applyBorder="1" applyAlignment="1">
      <alignment horizontal="right" vertical="center"/>
    </xf>
    <xf numFmtId="0" fontId="24" fillId="3" borderId="28" xfId="0" applyFont="1" applyFill="1" applyBorder="1" applyAlignment="1">
      <alignment horizontal="center" vertical="center"/>
    </xf>
    <xf numFmtId="0" fontId="22" fillId="3" borderId="30" xfId="0" applyFont="1" applyFill="1" applyBorder="1" applyAlignment="1">
      <alignment horizontal="center" vertical="center" wrapText="1"/>
    </xf>
    <xf numFmtId="1" fontId="24" fillId="3" borderId="31" xfId="0" applyNumberFormat="1" applyFont="1" applyFill="1" applyBorder="1" applyAlignment="1">
      <alignment horizontal="right" vertical="center"/>
    </xf>
    <xf numFmtId="0" fontId="24" fillId="3" borderId="32" xfId="0" applyFont="1" applyFill="1" applyBorder="1" applyAlignment="1">
      <alignment horizontal="right" vertical="center"/>
    </xf>
    <xf numFmtId="177" fontId="27" fillId="3" borderId="32" xfId="0" applyNumberFormat="1" applyFont="1" applyFill="1" applyBorder="1" applyAlignment="1">
      <alignment horizontal="right" vertical="center"/>
    </xf>
    <xf numFmtId="1" fontId="24" fillId="3" borderId="32" xfId="0" applyNumberFormat="1" applyFont="1" applyFill="1" applyBorder="1" applyAlignment="1">
      <alignment horizontal="right" vertical="center"/>
    </xf>
    <xf numFmtId="178" fontId="24" fillId="3" borderId="33" xfId="0" applyNumberFormat="1" applyFont="1" applyFill="1" applyBorder="1" applyAlignment="1">
      <alignment horizontal="right" vertical="center"/>
    </xf>
    <xf numFmtId="0" fontId="24" fillId="3" borderId="31" xfId="0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horizontal="center" vertical="center" wrapText="1"/>
    </xf>
    <xf numFmtId="1" fontId="25" fillId="3" borderId="35" xfId="0" applyNumberFormat="1" applyFont="1" applyFill="1" applyBorder="1" applyAlignment="1">
      <alignment horizontal="right" vertical="center"/>
    </xf>
    <xf numFmtId="1" fontId="25" fillId="3" borderId="36" xfId="0" applyNumberFormat="1" applyFont="1" applyFill="1" applyBorder="1" applyAlignment="1">
      <alignment horizontal="right" vertical="center"/>
    </xf>
    <xf numFmtId="177" fontId="26" fillId="3" borderId="37" xfId="0" applyNumberFormat="1" applyFont="1" applyFill="1" applyBorder="1" applyAlignment="1">
      <alignment horizontal="right" vertical="center"/>
    </xf>
    <xf numFmtId="1" fontId="25" fillId="3" borderId="37" xfId="0" applyNumberFormat="1" applyFont="1" applyFill="1" applyBorder="1" applyAlignment="1">
      <alignment horizontal="right" vertical="center"/>
    </xf>
    <xf numFmtId="178" fontId="25" fillId="3" borderId="38" xfId="0" applyNumberFormat="1" applyFont="1" applyFill="1" applyBorder="1" applyAlignment="1">
      <alignment horizontal="right" vertical="center"/>
    </xf>
    <xf numFmtId="1" fontId="25" fillId="3" borderId="35" xfId="0" applyNumberFormat="1" applyFont="1" applyFill="1" applyBorder="1" applyAlignment="1">
      <alignment horizontal="center" vertical="center"/>
    </xf>
    <xf numFmtId="0" fontId="22" fillId="3" borderId="39" xfId="0" applyFont="1" applyFill="1" applyBorder="1" applyAlignment="1">
      <alignment horizontal="center" vertical="center" wrapText="1"/>
    </xf>
    <xf numFmtId="1" fontId="24" fillId="3" borderId="40" xfId="0" applyNumberFormat="1" applyFont="1" applyFill="1" applyBorder="1" applyAlignment="1">
      <alignment horizontal="right" vertical="center"/>
    </xf>
    <xf numFmtId="1" fontId="24" fillId="3" borderId="41" xfId="0" applyNumberFormat="1" applyFont="1" applyFill="1" applyBorder="1" applyAlignment="1">
      <alignment vertical="center"/>
    </xf>
    <xf numFmtId="177" fontId="27" fillId="3" borderId="41" xfId="0" applyNumberFormat="1" applyFont="1" applyFill="1" applyBorder="1" applyAlignment="1">
      <alignment horizontal="right" vertical="center"/>
    </xf>
    <xf numFmtId="9" fontId="24" fillId="3" borderId="41" xfId="11" applyFont="1" applyFill="1" applyBorder="1" applyAlignment="1">
      <alignment horizontal="right" vertical="center"/>
    </xf>
    <xf numFmtId="178" fontId="24" fillId="3" borderId="42" xfId="0" applyNumberFormat="1" applyFont="1" applyFill="1" applyBorder="1" applyAlignment="1">
      <alignment horizontal="right" vertical="center"/>
    </xf>
    <xf numFmtId="0" fontId="24" fillId="3" borderId="40" xfId="0" applyFont="1" applyFill="1" applyBorder="1" applyAlignment="1">
      <alignment horizontal="center" vertical="center"/>
    </xf>
    <xf numFmtId="0" fontId="24" fillId="3" borderId="27" xfId="0" applyFont="1" applyFill="1" applyBorder="1" applyAlignment="1">
      <alignment horizontal="center" vertical="center" wrapText="1"/>
    </xf>
    <xf numFmtId="1" fontId="24" fillId="3" borderId="29" xfId="0" applyNumberFormat="1" applyFont="1" applyFill="1" applyBorder="1" applyAlignment="1">
      <alignment vertical="center"/>
    </xf>
    <xf numFmtId="1" fontId="24" fillId="3" borderId="43" xfId="0" applyNumberFormat="1" applyFont="1" applyFill="1" applyBorder="1" applyAlignment="1">
      <alignment vertical="center"/>
    </xf>
    <xf numFmtId="1" fontId="24" fillId="3" borderId="44" xfId="0" applyNumberFormat="1" applyFont="1" applyFill="1" applyBorder="1" applyAlignment="1">
      <alignment vertical="center"/>
    </xf>
    <xf numFmtId="1" fontId="24" fillId="3" borderId="32" xfId="0" applyNumberFormat="1" applyFont="1" applyFill="1" applyBorder="1" applyAlignment="1">
      <alignment vertical="center"/>
    </xf>
    <xf numFmtId="0" fontId="23" fillId="3" borderId="45" xfId="0" applyFont="1" applyFill="1" applyBorder="1" applyAlignment="1">
      <alignment horizontal="center" vertical="center" wrapText="1"/>
    </xf>
    <xf numFmtId="178" fontId="26" fillId="3" borderId="37" xfId="0" applyNumberFormat="1" applyFont="1" applyFill="1" applyBorder="1" applyAlignment="1">
      <alignment horizontal="right" vertical="center"/>
    </xf>
    <xf numFmtId="178" fontId="25" fillId="3" borderId="38" xfId="11" applyNumberFormat="1" applyFont="1" applyFill="1" applyBorder="1" applyAlignment="1">
      <alignment horizontal="right" vertical="center"/>
    </xf>
    <xf numFmtId="0" fontId="25" fillId="3" borderId="35" xfId="0" applyFont="1" applyFill="1" applyBorder="1" applyAlignment="1">
      <alignment horizontal="center" vertical="center"/>
    </xf>
    <xf numFmtId="0" fontId="28" fillId="3" borderId="46" xfId="0" applyFont="1" applyFill="1" applyBorder="1" applyAlignment="1">
      <alignment horizontal="left" vertical="center" wrapText="1"/>
    </xf>
    <xf numFmtId="0" fontId="28" fillId="3" borderId="0" xfId="0" applyFont="1" applyFill="1" applyAlignment="1">
      <alignment horizontal="left" vertical="center" wrapText="1"/>
    </xf>
    <xf numFmtId="0" fontId="23" fillId="3" borderId="47" xfId="0" applyFont="1" applyFill="1" applyBorder="1" applyAlignment="1">
      <alignment horizontal="center" vertical="center" wrapText="1"/>
    </xf>
    <xf numFmtId="0" fontId="29" fillId="3" borderId="47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2" fillId="3" borderId="48" xfId="0" applyFont="1" applyFill="1" applyBorder="1" applyAlignment="1">
      <alignment horizontal="center" vertical="center" wrapText="1"/>
    </xf>
    <xf numFmtId="0" fontId="22" fillId="3" borderId="49" xfId="0" applyFont="1" applyFill="1" applyBorder="1" applyAlignment="1">
      <alignment horizontal="center" vertical="center" wrapText="1"/>
    </xf>
    <xf numFmtId="179" fontId="25" fillId="3" borderId="50" xfId="0" applyNumberFormat="1" applyFont="1" applyFill="1" applyBorder="1" applyAlignment="1">
      <alignment horizontal="center" vertical="center"/>
    </xf>
    <xf numFmtId="179" fontId="25" fillId="3" borderId="51" xfId="0" applyNumberFormat="1" applyFont="1" applyFill="1" applyBorder="1" applyAlignment="1">
      <alignment horizontal="center" vertical="center"/>
    </xf>
    <xf numFmtId="1" fontId="25" fillId="3" borderId="50" xfId="0" applyNumberFormat="1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center" vertical="center"/>
    </xf>
    <xf numFmtId="176" fontId="25" fillId="3" borderId="21" xfId="0" applyNumberFormat="1" applyFont="1" applyFill="1" applyBorder="1" applyAlignment="1">
      <alignment horizontal="right" vertical="center"/>
    </xf>
    <xf numFmtId="0" fontId="25" fillId="3" borderId="21" xfId="0" applyFont="1" applyFill="1" applyBorder="1" applyAlignment="1">
      <alignment horizontal="right" vertical="center"/>
    </xf>
    <xf numFmtId="177" fontId="26" fillId="3" borderId="21" xfId="0" applyNumberFormat="1" applyFont="1" applyFill="1" applyBorder="1" applyAlignment="1">
      <alignment horizontal="right" vertical="center"/>
    </xf>
    <xf numFmtId="1" fontId="25" fillId="3" borderId="21" xfId="0" applyNumberFormat="1" applyFont="1" applyFill="1" applyBorder="1" applyAlignment="1">
      <alignment horizontal="center" vertical="center"/>
    </xf>
    <xf numFmtId="0" fontId="24" fillId="3" borderId="52" xfId="0" applyFont="1" applyFill="1" applyBorder="1" applyAlignment="1">
      <alignment horizontal="center" vertical="center"/>
    </xf>
    <xf numFmtId="0" fontId="24" fillId="3" borderId="53" xfId="0" applyFont="1" applyFill="1" applyBorder="1" applyAlignment="1">
      <alignment horizontal="center" vertical="center"/>
    </xf>
    <xf numFmtId="0" fontId="24" fillId="3" borderId="54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right" vertical="center"/>
    </xf>
    <xf numFmtId="176" fontId="24" fillId="3" borderId="25" xfId="0" applyNumberFormat="1" applyFont="1" applyFill="1" applyBorder="1" applyAlignment="1">
      <alignment horizontal="center" vertical="center"/>
    </xf>
    <xf numFmtId="0" fontId="24" fillId="3" borderId="55" xfId="0" applyFont="1" applyFill="1" applyBorder="1" applyAlignment="1">
      <alignment horizontal="center" vertical="center"/>
    </xf>
    <xf numFmtId="0" fontId="24" fillId="3" borderId="56" xfId="0" applyFont="1" applyFill="1" applyBorder="1" applyAlignment="1">
      <alignment horizontal="center" vertical="center"/>
    </xf>
    <xf numFmtId="0" fontId="24" fillId="3" borderId="26" xfId="0" applyFont="1" applyFill="1" applyBorder="1" applyAlignment="1">
      <alignment horizontal="center" vertical="center"/>
    </xf>
    <xf numFmtId="176" fontId="24" fillId="3" borderId="29" xfId="0" applyNumberFormat="1" applyFont="1" applyFill="1" applyBorder="1" applyAlignment="1">
      <alignment horizontal="right" vertical="center"/>
    </xf>
    <xf numFmtId="176" fontId="24" fillId="3" borderId="29" xfId="0" applyNumberFormat="1" applyFont="1" applyFill="1" applyBorder="1" applyAlignment="1">
      <alignment horizontal="center" vertical="center"/>
    </xf>
    <xf numFmtId="0" fontId="24" fillId="3" borderId="57" xfId="0" applyFont="1" applyFill="1" applyBorder="1" applyAlignment="1">
      <alignment horizontal="center" vertical="center"/>
    </xf>
    <xf numFmtId="0" fontId="24" fillId="3" borderId="58" xfId="0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/>
    </xf>
    <xf numFmtId="176" fontId="24" fillId="3" borderId="32" xfId="0" applyNumberFormat="1" applyFont="1" applyFill="1" applyBorder="1" applyAlignment="1">
      <alignment horizontal="center" vertical="center"/>
    </xf>
    <xf numFmtId="1" fontId="25" fillId="3" borderId="36" xfId="0" applyNumberFormat="1" applyFont="1" applyFill="1" applyBorder="1" applyAlignment="1">
      <alignment horizontal="center" vertical="center"/>
    </xf>
    <xf numFmtId="1" fontId="25" fillId="3" borderId="59" xfId="0" applyNumberFormat="1" applyFont="1" applyFill="1" applyBorder="1" applyAlignment="1">
      <alignment horizontal="center" vertical="center"/>
    </xf>
    <xf numFmtId="0" fontId="25" fillId="3" borderId="38" xfId="0" applyFont="1" applyFill="1" applyBorder="1" applyAlignment="1">
      <alignment horizontal="center" vertical="center"/>
    </xf>
    <xf numFmtId="176" fontId="25" fillId="3" borderId="37" xfId="0" applyNumberFormat="1" applyFont="1" applyFill="1" applyBorder="1" applyAlignment="1">
      <alignment horizontal="right" vertical="center"/>
    </xf>
    <xf numFmtId="0" fontId="25" fillId="3" borderId="37" xfId="0" applyFont="1" applyFill="1" applyBorder="1" applyAlignment="1">
      <alignment horizontal="right" vertical="center"/>
    </xf>
    <xf numFmtId="176" fontId="25" fillId="3" borderId="37" xfId="0" applyNumberFormat="1" applyFont="1" applyFill="1" applyBorder="1" applyAlignment="1">
      <alignment horizontal="center" vertical="center"/>
    </xf>
    <xf numFmtId="0" fontId="24" fillId="3" borderId="60" xfId="0" applyFont="1" applyFill="1" applyBorder="1" applyAlignment="1">
      <alignment horizontal="center" vertical="center"/>
    </xf>
    <xf numFmtId="0" fontId="24" fillId="3" borderId="61" xfId="0" applyFont="1" applyFill="1" applyBorder="1" applyAlignment="1">
      <alignment horizontal="center" vertical="center"/>
    </xf>
    <xf numFmtId="0" fontId="24" fillId="3" borderId="42" xfId="0" applyFont="1" applyFill="1" applyBorder="1" applyAlignment="1">
      <alignment horizontal="center" vertical="center"/>
    </xf>
    <xf numFmtId="179" fontId="24" fillId="3" borderId="41" xfId="0" applyNumberFormat="1" applyFont="1" applyFill="1" applyBorder="1" applyAlignment="1">
      <alignment horizontal="right" vertical="center"/>
    </xf>
    <xf numFmtId="0" fontId="24" fillId="3" borderId="41" xfId="0" applyFont="1" applyFill="1" applyBorder="1" applyAlignment="1">
      <alignment horizontal="right" vertical="center"/>
    </xf>
    <xf numFmtId="177" fontId="27" fillId="3" borderId="62" xfId="0" applyNumberFormat="1" applyFont="1" applyFill="1" applyBorder="1" applyAlignment="1">
      <alignment horizontal="right" vertical="center"/>
    </xf>
    <xf numFmtId="1" fontId="24" fillId="3" borderId="41" xfId="0" applyNumberFormat="1" applyFont="1" applyFill="1" applyBorder="1" applyAlignment="1">
      <alignment horizontal="center" vertical="center"/>
    </xf>
    <xf numFmtId="179" fontId="24" fillId="3" borderId="29" xfId="0" applyNumberFormat="1" applyFont="1" applyFill="1" applyBorder="1" applyAlignment="1">
      <alignment horizontal="right" vertical="center"/>
    </xf>
    <xf numFmtId="1" fontId="24" fillId="3" borderId="29" xfId="0" applyNumberFormat="1" applyFont="1" applyFill="1" applyBorder="1" applyAlignment="1">
      <alignment horizontal="center" vertical="center"/>
    </xf>
    <xf numFmtId="178" fontId="24" fillId="3" borderId="29" xfId="0" applyNumberFormat="1" applyFont="1" applyFill="1" applyBorder="1" applyAlignment="1">
      <alignment horizontal="center" vertical="center"/>
    </xf>
    <xf numFmtId="177" fontId="24" fillId="3" borderId="29" xfId="0" applyNumberFormat="1" applyFont="1" applyFill="1" applyBorder="1" applyAlignment="1">
      <alignment horizontal="center" vertical="center"/>
    </xf>
    <xf numFmtId="177" fontId="27" fillId="3" borderId="44" xfId="0" applyNumberFormat="1" applyFont="1" applyFill="1" applyBorder="1" applyAlignment="1">
      <alignment horizontal="right" vertical="center"/>
    </xf>
    <xf numFmtId="179" fontId="24" fillId="3" borderId="32" xfId="0" applyNumberFormat="1" applyFont="1" applyFill="1" applyBorder="1" applyAlignment="1">
      <alignment horizontal="right" vertical="center"/>
    </xf>
    <xf numFmtId="1" fontId="24" fillId="3" borderId="32" xfId="0" applyNumberFormat="1" applyFont="1" applyFill="1" applyBorder="1" applyAlignment="1">
      <alignment horizontal="center" vertical="center"/>
    </xf>
    <xf numFmtId="0" fontId="25" fillId="3" borderId="36" xfId="0" applyFont="1" applyFill="1" applyBorder="1" applyAlignment="1">
      <alignment horizontal="center" vertical="center"/>
    </xf>
    <xf numFmtId="0" fontId="25" fillId="3" borderId="59" xfId="0" applyFont="1" applyFill="1" applyBorder="1" applyAlignment="1">
      <alignment horizontal="center" vertical="center"/>
    </xf>
    <xf numFmtId="179" fontId="25" fillId="3" borderId="37" xfId="0" applyNumberFormat="1" applyFont="1" applyFill="1" applyBorder="1" applyAlignment="1">
      <alignment horizontal="right" vertical="center"/>
    </xf>
    <xf numFmtId="1" fontId="25" fillId="3" borderId="37" xfId="0" applyNumberFormat="1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 wrapText="1"/>
    </xf>
    <xf numFmtId="177" fontId="26" fillId="3" borderId="22" xfId="0" applyNumberFormat="1" applyFont="1" applyFill="1" applyBorder="1" applyAlignment="1">
      <alignment horizontal="right" vertical="center"/>
    </xf>
    <xf numFmtId="177" fontId="27" fillId="3" borderId="54" xfId="0" applyNumberFormat="1" applyFont="1" applyFill="1" applyBorder="1" applyAlignment="1">
      <alignment horizontal="right" vertical="center"/>
    </xf>
    <xf numFmtId="177" fontId="27" fillId="3" borderId="26" xfId="0" applyNumberFormat="1" applyFont="1" applyFill="1" applyBorder="1" applyAlignment="1">
      <alignment horizontal="right" vertical="center"/>
    </xf>
    <xf numFmtId="177" fontId="27" fillId="3" borderId="33" xfId="0" applyNumberFormat="1" applyFont="1" applyFill="1" applyBorder="1" applyAlignment="1">
      <alignment horizontal="right" vertical="center"/>
    </xf>
    <xf numFmtId="177" fontId="27" fillId="3" borderId="63" xfId="0" applyNumberFormat="1" applyFont="1" applyFill="1" applyBorder="1" applyAlignment="1">
      <alignment horizontal="right" vertical="center"/>
    </xf>
    <xf numFmtId="177" fontId="27" fillId="3" borderId="64" xfId="0" applyNumberFormat="1" applyFont="1" applyFill="1" applyBorder="1" applyAlignment="1">
      <alignment horizontal="right" vertical="center"/>
    </xf>
    <xf numFmtId="177" fontId="26" fillId="3" borderId="38" xfId="0" applyNumberFormat="1" applyFont="1" applyFill="1" applyBorder="1" applyAlignment="1">
      <alignment horizontal="right" vertical="center"/>
    </xf>
    <xf numFmtId="0" fontId="4" fillId="0" borderId="0" xfId="0" applyFont="1" applyFill="1" applyAlignment="1"/>
    <xf numFmtId="176" fontId="4" fillId="0" borderId="0" xfId="0" applyNumberFormat="1" applyFont="1" applyFill="1" applyAlignment="1"/>
    <xf numFmtId="0" fontId="31" fillId="2" borderId="65" xfId="0" applyFont="1" applyFill="1" applyBorder="1" applyAlignment="1">
      <alignment horizontal="center" vertical="center"/>
    </xf>
    <xf numFmtId="0" fontId="32" fillId="2" borderId="6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>
      <alignment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>
      <alignment horizontal="right" vertical="center" wrapText="1"/>
    </xf>
    <xf numFmtId="176" fontId="12" fillId="0" borderId="1" xfId="0" applyNumberFormat="1" applyFont="1" applyFill="1" applyBorder="1" applyAlignment="1">
      <alignment horizontal="right" vertical="center" wrapText="1"/>
    </xf>
    <xf numFmtId="176" fontId="12" fillId="0" borderId="1" xfId="0" applyNumberFormat="1" applyFont="1" applyFill="1" applyBorder="1" applyAlignment="1" applyProtection="1">
      <alignment horizontal="right" vertical="center"/>
      <protection locked="0"/>
    </xf>
    <xf numFmtId="178" fontId="12" fillId="0" borderId="1" xfId="0" applyNumberFormat="1" applyFont="1" applyFill="1" applyBorder="1" applyAlignment="1">
      <alignment horizontal="right" vertical="center" wrapText="1"/>
    </xf>
    <xf numFmtId="178" fontId="12" fillId="0" borderId="1" xfId="0" applyNumberFormat="1" applyFont="1" applyFill="1" applyBorder="1" applyAlignment="1" applyProtection="1">
      <alignment horizontal="right" vertical="center"/>
      <protection locked="0"/>
    </xf>
    <xf numFmtId="0" fontId="33" fillId="0" borderId="1" xfId="0" applyFont="1" applyFill="1" applyBorder="1">
      <alignment vertical="center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right" vertical="center" wrapText="1"/>
    </xf>
    <xf numFmtId="176" fontId="22" fillId="0" borderId="1" xfId="0" applyNumberFormat="1" applyFont="1" applyFill="1" applyBorder="1" applyAlignment="1">
      <alignment horizontal="right" vertical="center" wrapText="1"/>
    </xf>
    <xf numFmtId="176" fontId="22" fillId="0" borderId="1" xfId="0" applyNumberFormat="1" applyFont="1" applyFill="1" applyBorder="1" applyAlignment="1" applyProtection="1">
      <alignment horizontal="right" vertical="center"/>
      <protection locked="0"/>
    </xf>
    <xf numFmtId="178" fontId="22" fillId="0" borderId="1" xfId="0" applyNumberFormat="1" applyFont="1" applyFill="1" applyBorder="1" applyAlignment="1">
      <alignment horizontal="right" vertical="center" wrapText="1"/>
    </xf>
    <xf numFmtId="178" fontId="22" fillId="0" borderId="1" xfId="0" applyNumberFormat="1" applyFont="1" applyFill="1" applyBorder="1" applyAlignment="1" applyProtection="1">
      <alignment horizontal="right" vertical="center"/>
      <protection locked="0"/>
    </xf>
    <xf numFmtId="0" fontId="22" fillId="0" borderId="1" xfId="0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>
      <alignment vertical="center"/>
    </xf>
    <xf numFmtId="0" fontId="8" fillId="0" borderId="66" xfId="0" applyFont="1" applyFill="1" applyBorder="1" applyAlignment="1" applyProtection="1">
      <alignment horizontal="right" vertical="center"/>
      <protection locked="0"/>
    </xf>
    <xf numFmtId="176" fontId="8" fillId="0" borderId="66" xfId="0" applyNumberFormat="1" applyFont="1" applyFill="1" applyBorder="1" applyAlignment="1" applyProtection="1">
      <alignment horizontal="right" vertical="center"/>
      <protection locked="0"/>
    </xf>
    <xf numFmtId="176" fontId="12" fillId="0" borderId="66" xfId="0" applyNumberFormat="1" applyFont="1" applyFill="1" applyBorder="1" applyAlignment="1" applyProtection="1">
      <alignment horizontal="right" vertical="center"/>
      <protection locked="0"/>
    </xf>
    <xf numFmtId="178" fontId="12" fillId="0" borderId="66" xfId="0" applyNumberFormat="1" applyFont="1" applyFill="1" applyBorder="1" applyAlignment="1" applyProtection="1">
      <alignment horizontal="right" vertical="center"/>
      <protection locked="0"/>
    </xf>
    <xf numFmtId="178" fontId="8" fillId="0" borderId="66" xfId="0" applyNumberFormat="1" applyFont="1" applyFill="1" applyBorder="1" applyAlignment="1" applyProtection="1">
      <alignment horizontal="right" vertical="center"/>
      <protection locked="0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5 4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0 2 2" xfId="55"/>
    <cellStyle name="常规 11" xfId="56"/>
    <cellStyle name="常规 2" xfId="57"/>
    <cellStyle name="常规 3" xfId="58"/>
    <cellStyle name="常规 33" xfId="59"/>
    <cellStyle name="常规 4" xfId="60"/>
    <cellStyle name="常规 5" xfId="61"/>
    <cellStyle name="常规 5 4 2 2" xfId="62"/>
    <cellStyle name="常规 7" xfId="6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5.xml"/><Relationship Id="rId8" Type="http://schemas.openxmlformats.org/officeDocument/2006/relationships/customXml" Target="../customXml/item4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customXml" Target="../customXml/item6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H9" sqref="H9"/>
    </sheetView>
  </sheetViews>
  <sheetFormatPr defaultColWidth="9" defaultRowHeight="15.6"/>
  <cols>
    <col min="1" max="1" width="21.25" style="194" customWidth="1"/>
    <col min="2" max="2" width="7.75" style="194" customWidth="1"/>
    <col min="3" max="4" width="7.62962962962963" style="194" customWidth="1"/>
    <col min="5" max="5" width="9.25" style="195" customWidth="1"/>
    <col min="6" max="6" width="11" style="195" customWidth="1"/>
    <col min="7" max="7" width="9.5" style="194" customWidth="1"/>
    <col min="8" max="8" width="7.62962962962963" style="194" customWidth="1"/>
    <col min="9" max="9" width="9" style="194" hidden="1" customWidth="1"/>
    <col min="10" max="222" width="9" style="194"/>
    <col min="223" max="223" width="20.6296296296296" style="194" customWidth="1"/>
    <col min="224" max="224" width="7.75" style="194" customWidth="1"/>
    <col min="225" max="230" width="7.62962962962963" style="194" customWidth="1"/>
    <col min="231" max="478" width="9" style="194"/>
    <col min="479" max="479" width="20.6296296296296" style="194" customWidth="1"/>
    <col min="480" max="480" width="7.75" style="194" customWidth="1"/>
    <col min="481" max="486" width="7.62962962962963" style="194" customWidth="1"/>
    <col min="487" max="734" width="9" style="194"/>
    <col min="735" max="735" width="20.6296296296296" style="194" customWidth="1"/>
    <col min="736" max="736" width="7.75" style="194" customWidth="1"/>
    <col min="737" max="742" width="7.62962962962963" style="194" customWidth="1"/>
    <col min="743" max="990" width="9" style="194"/>
    <col min="991" max="991" width="20.6296296296296" style="194" customWidth="1"/>
    <col min="992" max="992" width="7.75" style="194" customWidth="1"/>
    <col min="993" max="998" width="7.62962962962963" style="194" customWidth="1"/>
    <col min="999" max="1246" width="9" style="194"/>
    <col min="1247" max="1247" width="20.6296296296296" style="194" customWidth="1"/>
    <col min="1248" max="1248" width="7.75" style="194" customWidth="1"/>
    <col min="1249" max="1254" width="7.62962962962963" style="194" customWidth="1"/>
    <col min="1255" max="1502" width="9" style="194"/>
    <col min="1503" max="1503" width="20.6296296296296" style="194" customWidth="1"/>
    <col min="1504" max="1504" width="7.75" style="194" customWidth="1"/>
    <col min="1505" max="1510" width="7.62962962962963" style="194" customWidth="1"/>
    <col min="1511" max="1758" width="9" style="194"/>
    <col min="1759" max="1759" width="20.6296296296296" style="194" customWidth="1"/>
    <col min="1760" max="1760" width="7.75" style="194" customWidth="1"/>
    <col min="1761" max="1766" width="7.62962962962963" style="194" customWidth="1"/>
    <col min="1767" max="2014" width="9" style="194"/>
    <col min="2015" max="2015" width="20.6296296296296" style="194" customWidth="1"/>
    <col min="2016" max="2016" width="7.75" style="194" customWidth="1"/>
    <col min="2017" max="2022" width="7.62962962962963" style="194" customWidth="1"/>
    <col min="2023" max="2270" width="9" style="194"/>
    <col min="2271" max="2271" width="20.6296296296296" style="194" customWidth="1"/>
    <col min="2272" max="2272" width="7.75" style="194" customWidth="1"/>
    <col min="2273" max="2278" width="7.62962962962963" style="194" customWidth="1"/>
    <col min="2279" max="2526" width="9" style="194"/>
    <col min="2527" max="2527" width="20.6296296296296" style="194" customWidth="1"/>
    <col min="2528" max="2528" width="7.75" style="194" customWidth="1"/>
    <col min="2529" max="2534" width="7.62962962962963" style="194" customWidth="1"/>
    <col min="2535" max="2782" width="9" style="194"/>
    <col min="2783" max="2783" width="20.6296296296296" style="194" customWidth="1"/>
    <col min="2784" max="2784" width="7.75" style="194" customWidth="1"/>
    <col min="2785" max="2790" width="7.62962962962963" style="194" customWidth="1"/>
    <col min="2791" max="3038" width="9" style="194"/>
    <col min="3039" max="3039" width="20.6296296296296" style="194" customWidth="1"/>
    <col min="3040" max="3040" width="7.75" style="194" customWidth="1"/>
    <col min="3041" max="3046" width="7.62962962962963" style="194" customWidth="1"/>
    <col min="3047" max="3294" width="9" style="194"/>
    <col min="3295" max="3295" width="20.6296296296296" style="194" customWidth="1"/>
    <col min="3296" max="3296" width="7.75" style="194" customWidth="1"/>
    <col min="3297" max="3302" width="7.62962962962963" style="194" customWidth="1"/>
    <col min="3303" max="3550" width="9" style="194"/>
    <col min="3551" max="3551" width="20.6296296296296" style="194" customWidth="1"/>
    <col min="3552" max="3552" width="7.75" style="194" customWidth="1"/>
    <col min="3553" max="3558" width="7.62962962962963" style="194" customWidth="1"/>
    <col min="3559" max="3806" width="9" style="194"/>
    <col min="3807" max="3807" width="20.6296296296296" style="194" customWidth="1"/>
    <col min="3808" max="3808" width="7.75" style="194" customWidth="1"/>
    <col min="3809" max="3814" width="7.62962962962963" style="194" customWidth="1"/>
    <col min="3815" max="4062" width="9" style="194"/>
    <col min="4063" max="4063" width="20.6296296296296" style="194" customWidth="1"/>
    <col min="4064" max="4064" width="7.75" style="194" customWidth="1"/>
    <col min="4065" max="4070" width="7.62962962962963" style="194" customWidth="1"/>
    <col min="4071" max="4318" width="9" style="194"/>
    <col min="4319" max="4319" width="20.6296296296296" style="194" customWidth="1"/>
    <col min="4320" max="4320" width="7.75" style="194" customWidth="1"/>
    <col min="4321" max="4326" width="7.62962962962963" style="194" customWidth="1"/>
    <col min="4327" max="4574" width="9" style="194"/>
    <col min="4575" max="4575" width="20.6296296296296" style="194" customWidth="1"/>
    <col min="4576" max="4576" width="7.75" style="194" customWidth="1"/>
    <col min="4577" max="4582" width="7.62962962962963" style="194" customWidth="1"/>
    <col min="4583" max="4830" width="9" style="194"/>
    <col min="4831" max="4831" width="20.6296296296296" style="194" customWidth="1"/>
    <col min="4832" max="4832" width="7.75" style="194" customWidth="1"/>
    <col min="4833" max="4838" width="7.62962962962963" style="194" customWidth="1"/>
    <col min="4839" max="5086" width="9" style="194"/>
    <col min="5087" max="5087" width="20.6296296296296" style="194" customWidth="1"/>
    <col min="5088" max="5088" width="7.75" style="194" customWidth="1"/>
    <col min="5089" max="5094" width="7.62962962962963" style="194" customWidth="1"/>
    <col min="5095" max="5342" width="9" style="194"/>
    <col min="5343" max="5343" width="20.6296296296296" style="194" customWidth="1"/>
    <col min="5344" max="5344" width="7.75" style="194" customWidth="1"/>
    <col min="5345" max="5350" width="7.62962962962963" style="194" customWidth="1"/>
    <col min="5351" max="5598" width="9" style="194"/>
    <col min="5599" max="5599" width="20.6296296296296" style="194" customWidth="1"/>
    <col min="5600" max="5600" width="7.75" style="194" customWidth="1"/>
    <col min="5601" max="5606" width="7.62962962962963" style="194" customWidth="1"/>
    <col min="5607" max="5854" width="9" style="194"/>
    <col min="5855" max="5855" width="20.6296296296296" style="194" customWidth="1"/>
    <col min="5856" max="5856" width="7.75" style="194" customWidth="1"/>
    <col min="5857" max="5862" width="7.62962962962963" style="194" customWidth="1"/>
    <col min="5863" max="6110" width="9" style="194"/>
    <col min="6111" max="6111" width="20.6296296296296" style="194" customWidth="1"/>
    <col min="6112" max="6112" width="7.75" style="194" customWidth="1"/>
    <col min="6113" max="6118" width="7.62962962962963" style="194" customWidth="1"/>
    <col min="6119" max="6366" width="9" style="194"/>
    <col min="6367" max="6367" width="20.6296296296296" style="194" customWidth="1"/>
    <col min="6368" max="6368" width="7.75" style="194" customWidth="1"/>
    <col min="6369" max="6374" width="7.62962962962963" style="194" customWidth="1"/>
    <col min="6375" max="6622" width="9" style="194"/>
    <col min="6623" max="6623" width="20.6296296296296" style="194" customWidth="1"/>
    <col min="6624" max="6624" width="7.75" style="194" customWidth="1"/>
    <col min="6625" max="6630" width="7.62962962962963" style="194" customWidth="1"/>
    <col min="6631" max="6878" width="9" style="194"/>
    <col min="6879" max="6879" width="20.6296296296296" style="194" customWidth="1"/>
    <col min="6880" max="6880" width="7.75" style="194" customWidth="1"/>
    <col min="6881" max="6886" width="7.62962962962963" style="194" customWidth="1"/>
    <col min="6887" max="7134" width="9" style="194"/>
    <col min="7135" max="7135" width="20.6296296296296" style="194" customWidth="1"/>
    <col min="7136" max="7136" width="7.75" style="194" customWidth="1"/>
    <col min="7137" max="7142" width="7.62962962962963" style="194" customWidth="1"/>
    <col min="7143" max="7390" width="9" style="194"/>
    <col min="7391" max="7391" width="20.6296296296296" style="194" customWidth="1"/>
    <col min="7392" max="7392" width="7.75" style="194" customWidth="1"/>
    <col min="7393" max="7398" width="7.62962962962963" style="194" customWidth="1"/>
    <col min="7399" max="7646" width="9" style="194"/>
    <col min="7647" max="7647" width="20.6296296296296" style="194" customWidth="1"/>
    <col min="7648" max="7648" width="7.75" style="194" customWidth="1"/>
    <col min="7649" max="7654" width="7.62962962962963" style="194" customWidth="1"/>
    <col min="7655" max="7902" width="9" style="194"/>
    <col min="7903" max="7903" width="20.6296296296296" style="194" customWidth="1"/>
    <col min="7904" max="7904" width="7.75" style="194" customWidth="1"/>
    <col min="7905" max="7910" width="7.62962962962963" style="194" customWidth="1"/>
    <col min="7911" max="8158" width="9" style="194"/>
    <col min="8159" max="8159" width="20.6296296296296" style="194" customWidth="1"/>
    <col min="8160" max="8160" width="7.75" style="194" customWidth="1"/>
    <col min="8161" max="8166" width="7.62962962962963" style="194" customWidth="1"/>
    <col min="8167" max="8414" width="9" style="194"/>
    <col min="8415" max="8415" width="20.6296296296296" style="194" customWidth="1"/>
    <col min="8416" max="8416" width="7.75" style="194" customWidth="1"/>
    <col min="8417" max="8422" width="7.62962962962963" style="194" customWidth="1"/>
    <col min="8423" max="8670" width="9" style="194"/>
    <col min="8671" max="8671" width="20.6296296296296" style="194" customWidth="1"/>
    <col min="8672" max="8672" width="7.75" style="194" customWidth="1"/>
    <col min="8673" max="8678" width="7.62962962962963" style="194" customWidth="1"/>
    <col min="8679" max="8926" width="9" style="194"/>
    <col min="8927" max="8927" width="20.6296296296296" style="194" customWidth="1"/>
    <col min="8928" max="8928" width="7.75" style="194" customWidth="1"/>
    <col min="8929" max="8934" width="7.62962962962963" style="194" customWidth="1"/>
    <col min="8935" max="9182" width="9" style="194"/>
    <col min="9183" max="9183" width="20.6296296296296" style="194" customWidth="1"/>
    <col min="9184" max="9184" width="7.75" style="194" customWidth="1"/>
    <col min="9185" max="9190" width="7.62962962962963" style="194" customWidth="1"/>
    <col min="9191" max="9438" width="9" style="194"/>
    <col min="9439" max="9439" width="20.6296296296296" style="194" customWidth="1"/>
    <col min="9440" max="9440" width="7.75" style="194" customWidth="1"/>
    <col min="9441" max="9446" width="7.62962962962963" style="194" customWidth="1"/>
    <col min="9447" max="9694" width="9" style="194"/>
    <col min="9695" max="9695" width="20.6296296296296" style="194" customWidth="1"/>
    <col min="9696" max="9696" width="7.75" style="194" customWidth="1"/>
    <col min="9697" max="9702" width="7.62962962962963" style="194" customWidth="1"/>
    <col min="9703" max="9950" width="9" style="194"/>
    <col min="9951" max="9951" width="20.6296296296296" style="194" customWidth="1"/>
    <col min="9952" max="9952" width="7.75" style="194" customWidth="1"/>
    <col min="9953" max="9958" width="7.62962962962963" style="194" customWidth="1"/>
    <col min="9959" max="10206" width="9" style="194"/>
    <col min="10207" max="10207" width="20.6296296296296" style="194" customWidth="1"/>
    <col min="10208" max="10208" width="7.75" style="194" customWidth="1"/>
    <col min="10209" max="10214" width="7.62962962962963" style="194" customWidth="1"/>
    <col min="10215" max="10462" width="9" style="194"/>
    <col min="10463" max="10463" width="20.6296296296296" style="194" customWidth="1"/>
    <col min="10464" max="10464" width="7.75" style="194" customWidth="1"/>
    <col min="10465" max="10470" width="7.62962962962963" style="194" customWidth="1"/>
    <col min="10471" max="10718" width="9" style="194"/>
    <col min="10719" max="10719" width="20.6296296296296" style="194" customWidth="1"/>
    <col min="10720" max="10720" width="7.75" style="194" customWidth="1"/>
    <col min="10721" max="10726" width="7.62962962962963" style="194" customWidth="1"/>
    <col min="10727" max="10974" width="9" style="194"/>
    <col min="10975" max="10975" width="20.6296296296296" style="194" customWidth="1"/>
    <col min="10976" max="10976" width="7.75" style="194" customWidth="1"/>
    <col min="10977" max="10982" width="7.62962962962963" style="194" customWidth="1"/>
    <col min="10983" max="11230" width="9" style="194"/>
    <col min="11231" max="11231" width="20.6296296296296" style="194" customWidth="1"/>
    <col min="11232" max="11232" width="7.75" style="194" customWidth="1"/>
    <col min="11233" max="11238" width="7.62962962962963" style="194" customWidth="1"/>
    <col min="11239" max="11486" width="9" style="194"/>
    <col min="11487" max="11487" width="20.6296296296296" style="194" customWidth="1"/>
    <col min="11488" max="11488" width="7.75" style="194" customWidth="1"/>
    <col min="11489" max="11494" width="7.62962962962963" style="194" customWidth="1"/>
    <col min="11495" max="11742" width="9" style="194"/>
    <col min="11743" max="11743" width="20.6296296296296" style="194" customWidth="1"/>
    <col min="11744" max="11744" width="7.75" style="194" customWidth="1"/>
    <col min="11745" max="11750" width="7.62962962962963" style="194" customWidth="1"/>
    <col min="11751" max="11998" width="9" style="194"/>
    <col min="11999" max="11999" width="20.6296296296296" style="194" customWidth="1"/>
    <col min="12000" max="12000" width="7.75" style="194" customWidth="1"/>
    <col min="12001" max="12006" width="7.62962962962963" style="194" customWidth="1"/>
    <col min="12007" max="12254" width="9" style="194"/>
    <col min="12255" max="12255" width="20.6296296296296" style="194" customWidth="1"/>
    <col min="12256" max="12256" width="7.75" style="194" customWidth="1"/>
    <col min="12257" max="12262" width="7.62962962962963" style="194" customWidth="1"/>
    <col min="12263" max="12510" width="9" style="194"/>
    <col min="12511" max="12511" width="20.6296296296296" style="194" customWidth="1"/>
    <col min="12512" max="12512" width="7.75" style="194" customWidth="1"/>
    <col min="12513" max="12518" width="7.62962962962963" style="194" customWidth="1"/>
    <col min="12519" max="12766" width="9" style="194"/>
    <col min="12767" max="12767" width="20.6296296296296" style="194" customWidth="1"/>
    <col min="12768" max="12768" width="7.75" style="194" customWidth="1"/>
    <col min="12769" max="12774" width="7.62962962962963" style="194" customWidth="1"/>
    <col min="12775" max="13022" width="9" style="194"/>
    <col min="13023" max="13023" width="20.6296296296296" style="194" customWidth="1"/>
    <col min="13024" max="13024" width="7.75" style="194" customWidth="1"/>
    <col min="13025" max="13030" width="7.62962962962963" style="194" customWidth="1"/>
    <col min="13031" max="13278" width="9" style="194"/>
    <col min="13279" max="13279" width="20.6296296296296" style="194" customWidth="1"/>
    <col min="13280" max="13280" width="7.75" style="194" customWidth="1"/>
    <col min="13281" max="13286" width="7.62962962962963" style="194" customWidth="1"/>
    <col min="13287" max="13534" width="9" style="194"/>
    <col min="13535" max="13535" width="20.6296296296296" style="194" customWidth="1"/>
    <col min="13536" max="13536" width="7.75" style="194" customWidth="1"/>
    <col min="13537" max="13542" width="7.62962962962963" style="194" customWidth="1"/>
    <col min="13543" max="13790" width="9" style="194"/>
    <col min="13791" max="13791" width="20.6296296296296" style="194" customWidth="1"/>
    <col min="13792" max="13792" width="7.75" style="194" customWidth="1"/>
    <col min="13793" max="13798" width="7.62962962962963" style="194" customWidth="1"/>
    <col min="13799" max="14046" width="9" style="194"/>
    <col min="14047" max="14047" width="20.6296296296296" style="194" customWidth="1"/>
    <col min="14048" max="14048" width="7.75" style="194" customWidth="1"/>
    <col min="14049" max="14054" width="7.62962962962963" style="194" customWidth="1"/>
    <col min="14055" max="14302" width="9" style="194"/>
    <col min="14303" max="14303" width="20.6296296296296" style="194" customWidth="1"/>
    <col min="14304" max="14304" width="7.75" style="194" customWidth="1"/>
    <col min="14305" max="14310" width="7.62962962962963" style="194" customWidth="1"/>
    <col min="14311" max="14558" width="9" style="194"/>
    <col min="14559" max="14559" width="20.6296296296296" style="194" customWidth="1"/>
    <col min="14560" max="14560" width="7.75" style="194" customWidth="1"/>
    <col min="14561" max="14566" width="7.62962962962963" style="194" customWidth="1"/>
    <col min="14567" max="14814" width="9" style="194"/>
    <col min="14815" max="14815" width="20.6296296296296" style="194" customWidth="1"/>
    <col min="14816" max="14816" width="7.75" style="194" customWidth="1"/>
    <col min="14817" max="14822" width="7.62962962962963" style="194" customWidth="1"/>
    <col min="14823" max="15070" width="9" style="194"/>
    <col min="15071" max="15071" width="20.6296296296296" style="194" customWidth="1"/>
    <col min="15072" max="15072" width="7.75" style="194" customWidth="1"/>
    <col min="15073" max="15078" width="7.62962962962963" style="194" customWidth="1"/>
    <col min="15079" max="15326" width="9" style="194"/>
    <col min="15327" max="15327" width="20.6296296296296" style="194" customWidth="1"/>
    <col min="15328" max="15328" width="7.75" style="194" customWidth="1"/>
    <col min="15329" max="15334" width="7.62962962962963" style="194" customWidth="1"/>
    <col min="15335" max="15582" width="9" style="194"/>
    <col min="15583" max="15583" width="20.6296296296296" style="194" customWidth="1"/>
    <col min="15584" max="15584" width="7.75" style="194" customWidth="1"/>
    <col min="15585" max="15590" width="7.62962962962963" style="194" customWidth="1"/>
    <col min="15591" max="15838" width="9" style="194"/>
    <col min="15839" max="15839" width="20.6296296296296" style="194" customWidth="1"/>
    <col min="15840" max="15840" width="7.75" style="194" customWidth="1"/>
    <col min="15841" max="15846" width="7.62962962962963" style="194" customWidth="1"/>
    <col min="15847" max="16094" width="9" style="194"/>
    <col min="16095" max="16095" width="20.6296296296296" style="194" customWidth="1"/>
    <col min="16096" max="16096" width="7.75" style="194" customWidth="1"/>
    <col min="16097" max="16102" width="7.62962962962963" style="194" customWidth="1"/>
    <col min="16103" max="16384" width="9" style="194"/>
  </cols>
  <sheetData>
    <row r="1" ht="76.5" customHeight="1" spans="1:8">
      <c r="A1" s="196" t="s">
        <v>0</v>
      </c>
      <c r="B1" s="197"/>
      <c r="C1" s="197"/>
      <c r="D1" s="197"/>
      <c r="E1" s="197"/>
      <c r="F1" s="197"/>
      <c r="G1" s="197"/>
      <c r="H1" s="197"/>
    </row>
    <row r="2" ht="48" customHeight="1" spans="1:8">
      <c r="A2" s="198" t="s">
        <v>1</v>
      </c>
      <c r="B2" s="199" t="s">
        <v>2</v>
      </c>
      <c r="C2" s="199" t="s">
        <v>3</v>
      </c>
      <c r="D2" s="199" t="s">
        <v>4</v>
      </c>
      <c r="E2" s="200" t="s">
        <v>5</v>
      </c>
      <c r="F2" s="200" t="s">
        <v>6</v>
      </c>
      <c r="G2" s="199" t="s">
        <v>7</v>
      </c>
      <c r="H2" s="199" t="s">
        <v>8</v>
      </c>
    </row>
    <row r="3" ht="35.25" customHeight="1" spans="1:9">
      <c r="A3" s="201" t="s">
        <v>9</v>
      </c>
      <c r="B3" s="198" t="s">
        <v>10</v>
      </c>
      <c r="C3" s="202"/>
      <c r="D3" s="203">
        <v>200426</v>
      </c>
      <c r="E3" s="204">
        <v>725711</v>
      </c>
      <c r="F3" s="205">
        <v>624543</v>
      </c>
      <c r="G3" s="206">
        <v>16.2</v>
      </c>
      <c r="H3" s="207"/>
      <c r="I3" s="194">
        <f>E3/(1+G3/100)</f>
        <v>624536.144578313</v>
      </c>
    </row>
    <row r="4" ht="35.25" customHeight="1" spans="1:9">
      <c r="A4" s="208" t="s">
        <v>11</v>
      </c>
      <c r="B4" s="198" t="s">
        <v>10</v>
      </c>
      <c r="C4" s="209"/>
      <c r="D4" s="203">
        <v>130635</v>
      </c>
      <c r="E4" s="204">
        <v>452020</v>
      </c>
      <c r="F4" s="205">
        <v>387867</v>
      </c>
      <c r="G4" s="206">
        <v>16.5</v>
      </c>
      <c r="H4" s="207"/>
      <c r="I4" s="194">
        <f>E4/(1+G4/100)</f>
        <v>388000</v>
      </c>
    </row>
    <row r="5" ht="35.25" customHeight="1" spans="1:8">
      <c r="A5" s="208" t="s">
        <v>12</v>
      </c>
      <c r="B5" s="198" t="s">
        <v>10</v>
      </c>
      <c r="C5" s="210"/>
      <c r="D5" s="203">
        <v>69791</v>
      </c>
      <c r="E5" s="204">
        <v>273692</v>
      </c>
      <c r="F5" s="205">
        <v>236676</v>
      </c>
      <c r="G5" s="206">
        <v>15.6</v>
      </c>
      <c r="H5" s="207"/>
    </row>
    <row r="6" ht="35.25" customHeight="1" spans="1:8">
      <c r="A6" s="201" t="s">
        <v>13</v>
      </c>
      <c r="B6" s="198" t="s">
        <v>14</v>
      </c>
      <c r="C6" s="211"/>
      <c r="D6" s="212">
        <v>4</v>
      </c>
      <c r="E6" s="213">
        <v>15</v>
      </c>
      <c r="F6" s="214">
        <v>12</v>
      </c>
      <c r="G6" s="215">
        <f t="shared" ref="G6:G9" si="0">(E6-F6)/F6*100</f>
        <v>25</v>
      </c>
      <c r="H6" s="216"/>
    </row>
    <row r="7" ht="35.25" customHeight="1" spans="1:8">
      <c r="A7" s="208" t="s">
        <v>15</v>
      </c>
      <c r="B7" s="198" t="s">
        <v>14</v>
      </c>
      <c r="C7" s="217"/>
      <c r="D7" s="212">
        <v>0</v>
      </c>
      <c r="E7" s="213">
        <v>7</v>
      </c>
      <c r="F7" s="214">
        <v>1</v>
      </c>
      <c r="G7" s="215">
        <f t="shared" si="0"/>
        <v>600</v>
      </c>
      <c r="H7" s="216"/>
    </row>
    <row r="8" ht="35.25" customHeight="1" spans="1:8">
      <c r="A8" s="208" t="s">
        <v>16</v>
      </c>
      <c r="B8" s="198" t="s">
        <v>10</v>
      </c>
      <c r="C8" s="218"/>
      <c r="D8" s="212">
        <v>188</v>
      </c>
      <c r="E8" s="213">
        <v>31834</v>
      </c>
      <c r="F8" s="214">
        <v>35908</v>
      </c>
      <c r="G8" s="215">
        <f t="shared" si="0"/>
        <v>-11.3456611340091</v>
      </c>
      <c r="H8" s="216"/>
    </row>
    <row r="9" ht="35.25" customHeight="1" spans="1:8">
      <c r="A9" s="201" t="s">
        <v>17</v>
      </c>
      <c r="B9" s="198" t="s">
        <v>10</v>
      </c>
      <c r="C9" s="211">
        <v>100000</v>
      </c>
      <c r="D9" s="214">
        <v>3277</v>
      </c>
      <c r="E9" s="213">
        <v>13026</v>
      </c>
      <c r="F9" s="214">
        <v>31872</v>
      </c>
      <c r="G9" s="215">
        <f t="shared" si="0"/>
        <v>-59.1302710843374</v>
      </c>
      <c r="H9" s="216">
        <f>E9/C9*100</f>
        <v>13.026</v>
      </c>
    </row>
    <row r="10" ht="35.25" hidden="1" customHeight="1" spans="1:8">
      <c r="A10" s="219" t="s">
        <v>18</v>
      </c>
      <c r="B10" s="198" t="s">
        <v>14</v>
      </c>
      <c r="C10" s="220"/>
      <c r="D10" s="220"/>
      <c r="E10" s="221">
        <v>3</v>
      </c>
      <c r="F10" s="222">
        <v>6</v>
      </c>
      <c r="G10" s="223">
        <f>(E10-F10)/F10*100</f>
        <v>-50</v>
      </c>
      <c r="H10" s="224"/>
    </row>
  </sheetData>
  <sheetProtection formatCells="0" insertHyperlinks="0" autoFilter="0"/>
  <mergeCells count="1">
    <mergeCell ref="A1:H1"/>
  </mergeCells>
  <printOptions horizontalCentered="1"/>
  <pageMargins left="0.708661417322835" right="0.708661417322835" top="1.33858267716535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workbookViewId="0">
      <selection activeCell="R2" sqref="R2"/>
    </sheetView>
  </sheetViews>
  <sheetFormatPr defaultColWidth="8.75" defaultRowHeight="15.6"/>
  <cols>
    <col min="1" max="1" width="12.5" style="69" customWidth="1"/>
    <col min="2" max="2" width="7.62962962962963" style="70" customWidth="1"/>
    <col min="3" max="6" width="7" style="70" customWidth="1"/>
    <col min="7" max="7" width="8" style="70" customWidth="1"/>
    <col min="8" max="8" width="5.5" style="70" customWidth="1"/>
    <col min="9" max="9" width="9.62962962962963" style="70" customWidth="1"/>
    <col min="10" max="10" width="5" style="70" customWidth="1"/>
    <col min="11" max="11" width="6.12962962962963" style="70" customWidth="1"/>
    <col min="12" max="12" width="5.87962962962963" style="71" customWidth="1"/>
    <col min="13" max="13" width="8.37962962962963" style="70" customWidth="1"/>
    <col min="14" max="14" width="7" style="72" customWidth="1"/>
    <col min="15" max="15" width="7" style="70" customWidth="1"/>
    <col min="16" max="16" width="6.5" style="71" customWidth="1"/>
    <col min="17" max="17" width="7.44444444444444" style="70" customWidth="1"/>
    <col min="18" max="18" width="8.75" style="70" customWidth="1"/>
    <col min="19" max="16384" width="8.75" style="70"/>
  </cols>
  <sheetData>
    <row r="1" ht="35.25" customHeight="1" spans="1:17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="66" customFormat="1" ht="35.25" customHeight="1" spans="1:17">
      <c r="A2" s="74" t="s">
        <v>20</v>
      </c>
      <c r="B2" s="75" t="s">
        <v>21</v>
      </c>
      <c r="C2" s="76"/>
      <c r="D2" s="76"/>
      <c r="E2" s="76"/>
      <c r="F2" s="76"/>
      <c r="G2" s="77"/>
      <c r="H2" s="75" t="s">
        <v>22</v>
      </c>
      <c r="I2" s="134"/>
      <c r="J2" s="76"/>
      <c r="K2" s="135" t="s">
        <v>23</v>
      </c>
      <c r="L2" s="136"/>
      <c r="M2" s="76" t="s">
        <v>24</v>
      </c>
      <c r="N2" s="137"/>
      <c r="O2" s="137"/>
      <c r="P2" s="137"/>
      <c r="Q2" s="186"/>
    </row>
    <row r="3" s="66" customFormat="1" ht="38.25" customHeight="1" spans="1:17">
      <c r="A3" s="78"/>
      <c r="B3" s="79" t="s">
        <v>25</v>
      </c>
      <c r="C3" s="80" t="s">
        <v>26</v>
      </c>
      <c r="D3" s="80" t="s">
        <v>27</v>
      </c>
      <c r="E3" s="80" t="s">
        <v>28</v>
      </c>
      <c r="F3" s="80" t="s">
        <v>29</v>
      </c>
      <c r="G3" s="81" t="s">
        <v>30</v>
      </c>
      <c r="H3" s="82" t="s">
        <v>31</v>
      </c>
      <c r="I3" s="80" t="s">
        <v>32</v>
      </c>
      <c r="J3" s="138" t="s">
        <v>33</v>
      </c>
      <c r="K3" s="139" t="s">
        <v>25</v>
      </c>
      <c r="L3" s="81" t="s">
        <v>34</v>
      </c>
      <c r="M3" s="80" t="s">
        <v>25</v>
      </c>
      <c r="N3" s="80" t="s">
        <v>34</v>
      </c>
      <c r="O3" s="80" t="s">
        <v>35</v>
      </c>
      <c r="P3" s="80" t="s">
        <v>29</v>
      </c>
      <c r="Q3" s="81" t="s">
        <v>30</v>
      </c>
    </row>
    <row r="4" s="67" customFormat="1" ht="29.25" customHeight="1" spans="1:17">
      <c r="A4" s="83" t="s">
        <v>36</v>
      </c>
      <c r="B4" s="84">
        <v>100000</v>
      </c>
      <c r="C4" s="85">
        <v>13026</v>
      </c>
      <c r="D4" s="85">
        <v>5219</v>
      </c>
      <c r="E4" s="86">
        <f t="shared" ref="E4:E7" si="0">C4/B4*100</f>
        <v>13.026</v>
      </c>
      <c r="F4" s="85">
        <v>31872</v>
      </c>
      <c r="G4" s="87">
        <f t="shared" ref="G4:G7" si="1">(C4-F4)/F4*100</f>
        <v>-59.1302710843374</v>
      </c>
      <c r="H4" s="88">
        <v>15</v>
      </c>
      <c r="I4" s="140">
        <v>7</v>
      </c>
      <c r="J4" s="141">
        <v>9</v>
      </c>
      <c r="K4" s="142">
        <v>12</v>
      </c>
      <c r="L4" s="143">
        <v>5</v>
      </c>
      <c r="M4" s="144">
        <v>120000</v>
      </c>
      <c r="N4" s="145">
        <v>31834</v>
      </c>
      <c r="O4" s="146">
        <f t="shared" ref="O4:O6" si="2">N4/M4*100</f>
        <v>26.5283333333333</v>
      </c>
      <c r="P4" s="147">
        <v>35908</v>
      </c>
      <c r="Q4" s="187">
        <f t="shared" ref="Q4:Q6" si="3">(N4-P4)/P4*100</f>
        <v>-11.3456611340091</v>
      </c>
    </row>
    <row r="5" s="66" customFormat="1" ht="20.1" customHeight="1" spans="1:17">
      <c r="A5" s="89" t="s">
        <v>37</v>
      </c>
      <c r="B5" s="90">
        <v>32000</v>
      </c>
      <c r="C5" s="91">
        <v>11005</v>
      </c>
      <c r="D5" s="91">
        <v>4000</v>
      </c>
      <c r="E5" s="92">
        <f t="shared" si="0"/>
        <v>34.390625</v>
      </c>
      <c r="F5" s="93">
        <v>19832</v>
      </c>
      <c r="G5" s="94">
        <f t="shared" si="1"/>
        <v>-44.508874546188</v>
      </c>
      <c r="H5" s="95">
        <v>5</v>
      </c>
      <c r="I5" s="148">
        <v>3</v>
      </c>
      <c r="J5" s="149">
        <v>2</v>
      </c>
      <c r="K5" s="148">
        <v>5</v>
      </c>
      <c r="L5" s="150">
        <v>4</v>
      </c>
      <c r="M5" s="91">
        <v>35000</v>
      </c>
      <c r="N5" s="151">
        <v>21857</v>
      </c>
      <c r="O5" s="92">
        <f t="shared" si="2"/>
        <v>62.4485714285714</v>
      </c>
      <c r="P5" s="152">
        <v>24603</v>
      </c>
      <c r="Q5" s="188">
        <f t="shared" si="3"/>
        <v>-11.1612404991261</v>
      </c>
    </row>
    <row r="6" s="66" customFormat="1" ht="20.1" customHeight="1" spans="1:17">
      <c r="A6" s="96" t="s">
        <v>38</v>
      </c>
      <c r="B6" s="97">
        <v>38000</v>
      </c>
      <c r="C6" s="98">
        <v>3275</v>
      </c>
      <c r="D6" s="98">
        <v>413</v>
      </c>
      <c r="E6" s="99">
        <f t="shared" si="0"/>
        <v>8.61842105263158</v>
      </c>
      <c r="F6" s="100">
        <v>11362</v>
      </c>
      <c r="G6" s="94">
        <f t="shared" si="1"/>
        <v>-71.1758493223024</v>
      </c>
      <c r="H6" s="101">
        <v>4</v>
      </c>
      <c r="I6" s="153">
        <v>1</v>
      </c>
      <c r="J6" s="154">
        <v>4</v>
      </c>
      <c r="K6" s="153">
        <v>5</v>
      </c>
      <c r="L6" s="155"/>
      <c r="M6" s="156">
        <v>52500</v>
      </c>
      <c r="N6" s="98">
        <v>2876</v>
      </c>
      <c r="O6" s="99">
        <f t="shared" si="2"/>
        <v>5.47809523809524</v>
      </c>
      <c r="P6" s="157">
        <v>10179</v>
      </c>
      <c r="Q6" s="189">
        <f t="shared" si="3"/>
        <v>-71.7457510560959</v>
      </c>
    </row>
    <row r="7" s="66" customFormat="1" ht="20.1" customHeight="1" spans="1:17">
      <c r="A7" s="102" t="s">
        <v>39</v>
      </c>
      <c r="B7" s="103">
        <v>7500</v>
      </c>
      <c r="C7" s="104">
        <v>100</v>
      </c>
      <c r="D7" s="104">
        <v>806</v>
      </c>
      <c r="E7" s="105">
        <f t="shared" si="0"/>
        <v>1.33333333333333</v>
      </c>
      <c r="F7" s="106">
        <v>409</v>
      </c>
      <c r="G7" s="107">
        <f t="shared" si="1"/>
        <v>-75.5501222493887</v>
      </c>
      <c r="H7" s="108"/>
      <c r="I7" s="158"/>
      <c r="J7" s="159"/>
      <c r="K7" s="158">
        <v>1</v>
      </c>
      <c r="L7" s="160"/>
      <c r="M7" s="106">
        <v>17600</v>
      </c>
      <c r="N7" s="104"/>
      <c r="O7" s="105"/>
      <c r="P7" s="161"/>
      <c r="Q7" s="190"/>
    </row>
    <row r="8" s="67" customFormat="1" ht="20.1" customHeight="1" spans="1:17">
      <c r="A8" s="109" t="s">
        <v>40</v>
      </c>
      <c r="B8" s="110">
        <f>SUM(B5:B7)</f>
        <v>77500</v>
      </c>
      <c r="C8" s="111">
        <f t="shared" ref="C8:H8" si="4">SUM(C5:C7)</f>
        <v>14380</v>
      </c>
      <c r="D8" s="111">
        <f t="shared" si="4"/>
        <v>5219</v>
      </c>
      <c r="E8" s="112"/>
      <c r="F8" s="113">
        <f>F5+F6+F7</f>
        <v>31603</v>
      </c>
      <c r="G8" s="114"/>
      <c r="H8" s="115">
        <f t="shared" si="4"/>
        <v>9</v>
      </c>
      <c r="I8" s="162">
        <v>4</v>
      </c>
      <c r="J8" s="163">
        <f t="shared" ref="J8:N8" si="5">SUM(J5:J7)</f>
        <v>6</v>
      </c>
      <c r="K8" s="162">
        <v>11</v>
      </c>
      <c r="L8" s="164">
        <v>4</v>
      </c>
      <c r="M8" s="165">
        <f t="shared" si="5"/>
        <v>105100</v>
      </c>
      <c r="N8" s="166">
        <f t="shared" si="5"/>
        <v>24733</v>
      </c>
      <c r="O8" s="112">
        <f t="shared" ref="O8:O11" si="6">N8/M8*100</f>
        <v>23.5328258801142</v>
      </c>
      <c r="P8" s="167">
        <f>SUM(P5:P7)</f>
        <v>34782</v>
      </c>
      <c r="Q8" s="191">
        <f>(N8-P8)/P8*100</f>
        <v>-28.8913805991605</v>
      </c>
    </row>
    <row r="9" s="66" customFormat="1" ht="20.1" customHeight="1" spans="1:17">
      <c r="A9" s="116" t="s">
        <v>41</v>
      </c>
      <c r="B9" s="117">
        <v>2200</v>
      </c>
      <c r="C9" s="118"/>
      <c r="D9" s="118"/>
      <c r="E9" s="119"/>
      <c r="F9" s="120"/>
      <c r="G9" s="121"/>
      <c r="H9" s="122">
        <v>2</v>
      </c>
      <c r="I9" s="168">
        <v>1</v>
      </c>
      <c r="J9" s="169">
        <v>1</v>
      </c>
      <c r="K9" s="168"/>
      <c r="L9" s="170"/>
      <c r="M9" s="171">
        <v>5600</v>
      </c>
      <c r="N9" s="172">
        <v>704</v>
      </c>
      <c r="O9" s="173">
        <f t="shared" si="6"/>
        <v>12.5714285714286</v>
      </c>
      <c r="P9" s="174">
        <v>378</v>
      </c>
      <c r="Q9" s="192">
        <f>(N9-P9)/P9*100</f>
        <v>86.2433862433862</v>
      </c>
    </row>
    <row r="10" s="66" customFormat="1" ht="20.1" customHeight="1" spans="1:17">
      <c r="A10" s="123" t="s">
        <v>42</v>
      </c>
      <c r="B10" s="97">
        <v>2000</v>
      </c>
      <c r="C10" s="124"/>
      <c r="D10" s="124"/>
      <c r="E10" s="99"/>
      <c r="F10" s="100"/>
      <c r="G10" s="94"/>
      <c r="H10" s="101"/>
      <c r="I10" s="153"/>
      <c r="J10" s="154"/>
      <c r="K10" s="153"/>
      <c r="L10" s="155"/>
      <c r="M10" s="175">
        <v>1600</v>
      </c>
      <c r="N10" s="98"/>
      <c r="O10" s="99"/>
      <c r="P10" s="176"/>
      <c r="Q10" s="192"/>
    </row>
    <row r="11" s="66" customFormat="1" ht="20.1" customHeight="1" spans="1:17">
      <c r="A11" s="96" t="s">
        <v>43</v>
      </c>
      <c r="B11" s="97">
        <v>2000</v>
      </c>
      <c r="C11" s="125">
        <v>100</v>
      </c>
      <c r="D11" s="125"/>
      <c r="E11" s="99">
        <f t="shared" ref="E11:E19" si="7">C11/B11*100</f>
        <v>5</v>
      </c>
      <c r="F11" s="100">
        <v>92</v>
      </c>
      <c r="G11" s="94">
        <f>(C11-F11)/F11*100</f>
        <v>8.69565217391304</v>
      </c>
      <c r="H11" s="101"/>
      <c r="I11" s="153"/>
      <c r="J11" s="154">
        <v>2</v>
      </c>
      <c r="K11" s="153"/>
      <c r="L11" s="155"/>
      <c r="M11" s="175">
        <v>1600</v>
      </c>
      <c r="N11" s="98">
        <v>244</v>
      </c>
      <c r="O11" s="99">
        <f t="shared" si="6"/>
        <v>15.25</v>
      </c>
      <c r="P11" s="176"/>
      <c r="Q11" s="192"/>
    </row>
    <row r="12" s="66" customFormat="1" ht="20.1" customHeight="1" spans="1:17">
      <c r="A12" s="96" t="s">
        <v>44</v>
      </c>
      <c r="B12" s="97">
        <v>2000</v>
      </c>
      <c r="C12" s="124"/>
      <c r="D12" s="124"/>
      <c r="E12" s="99"/>
      <c r="F12" s="100"/>
      <c r="G12" s="94"/>
      <c r="H12" s="101"/>
      <c r="I12" s="153"/>
      <c r="J12" s="154"/>
      <c r="K12" s="153"/>
      <c r="L12" s="155"/>
      <c r="M12" s="175">
        <v>1600</v>
      </c>
      <c r="N12" s="98"/>
      <c r="O12" s="99"/>
      <c r="P12" s="176">
        <v>355</v>
      </c>
      <c r="Q12" s="192"/>
    </row>
    <row r="13" s="66" customFormat="1" ht="20.1" customHeight="1" spans="1:17">
      <c r="A13" s="96" t="s">
        <v>45</v>
      </c>
      <c r="B13" s="97">
        <v>2000</v>
      </c>
      <c r="C13" s="124">
        <v>630</v>
      </c>
      <c r="D13" s="124"/>
      <c r="E13" s="99">
        <f t="shared" si="7"/>
        <v>31.5</v>
      </c>
      <c r="F13" s="100"/>
      <c r="G13" s="94"/>
      <c r="H13" s="101"/>
      <c r="I13" s="153"/>
      <c r="J13" s="154"/>
      <c r="K13" s="153"/>
      <c r="L13" s="155"/>
      <c r="M13" s="175">
        <v>2000</v>
      </c>
      <c r="N13" s="98"/>
      <c r="O13" s="99"/>
      <c r="P13" s="177"/>
      <c r="Q13" s="192"/>
    </row>
    <row r="14" s="66" customFormat="1" ht="20.1" customHeight="1" spans="1:17">
      <c r="A14" s="96" t="s">
        <v>46</v>
      </c>
      <c r="B14" s="97">
        <v>2000</v>
      </c>
      <c r="C14" s="124"/>
      <c r="D14" s="124"/>
      <c r="E14" s="99"/>
      <c r="F14" s="100">
        <v>10</v>
      </c>
      <c r="G14" s="94"/>
      <c r="H14" s="101"/>
      <c r="I14" s="153"/>
      <c r="J14" s="154"/>
      <c r="K14" s="153"/>
      <c r="L14" s="155"/>
      <c r="M14" s="175">
        <v>2400</v>
      </c>
      <c r="N14" s="98"/>
      <c r="O14" s="99"/>
      <c r="P14" s="176">
        <v>95</v>
      </c>
      <c r="Q14" s="192"/>
    </row>
    <row r="15" s="66" customFormat="1" ht="20.1" customHeight="1" spans="1:17">
      <c r="A15" s="96" t="s">
        <v>47</v>
      </c>
      <c r="B15" s="97">
        <v>2200</v>
      </c>
      <c r="C15" s="124"/>
      <c r="D15" s="124"/>
      <c r="E15" s="99"/>
      <c r="F15" s="100"/>
      <c r="G15" s="94"/>
      <c r="H15" s="101">
        <v>2</v>
      </c>
      <c r="I15" s="153">
        <v>1</v>
      </c>
      <c r="J15" s="154"/>
      <c r="K15" s="153"/>
      <c r="L15" s="155"/>
      <c r="M15" s="175">
        <v>2400</v>
      </c>
      <c r="N15" s="98">
        <v>1128</v>
      </c>
      <c r="O15" s="99">
        <f t="shared" ref="O15:O19" si="8">N15/M15*100</f>
        <v>47</v>
      </c>
      <c r="P15" s="176">
        <v>50</v>
      </c>
      <c r="Q15" s="192">
        <f>(N15-P15)/P15*100</f>
        <v>2156</v>
      </c>
    </row>
    <row r="16" s="66" customFormat="1" ht="20.1" customHeight="1" spans="1:17">
      <c r="A16" s="96" t="s">
        <v>48</v>
      </c>
      <c r="B16" s="97">
        <v>2200</v>
      </c>
      <c r="C16" s="126">
        <v>322</v>
      </c>
      <c r="D16" s="126"/>
      <c r="E16" s="99">
        <f t="shared" si="7"/>
        <v>14.6363636363636</v>
      </c>
      <c r="F16" s="100">
        <v>453</v>
      </c>
      <c r="G16" s="94">
        <f t="shared" ref="G16:G18" si="9">(C16-F16)/F16*100</f>
        <v>-28.9183222958057</v>
      </c>
      <c r="H16" s="101"/>
      <c r="I16" s="153"/>
      <c r="J16" s="154"/>
      <c r="K16" s="153"/>
      <c r="L16" s="155"/>
      <c r="M16" s="175">
        <v>2400</v>
      </c>
      <c r="N16" s="98"/>
      <c r="O16" s="99"/>
      <c r="P16" s="178"/>
      <c r="Q16" s="192"/>
    </row>
    <row r="17" s="66" customFormat="1" ht="20.1" customHeight="1" spans="1:17">
      <c r="A17" s="96" t="s">
        <v>49</v>
      </c>
      <c r="B17" s="97">
        <v>2200</v>
      </c>
      <c r="C17" s="124">
        <v>3000</v>
      </c>
      <c r="D17" s="124"/>
      <c r="E17" s="99">
        <f t="shared" si="7"/>
        <v>136.363636363636</v>
      </c>
      <c r="F17" s="100">
        <v>2500</v>
      </c>
      <c r="G17" s="94">
        <f t="shared" si="9"/>
        <v>20</v>
      </c>
      <c r="H17" s="101">
        <v>1</v>
      </c>
      <c r="I17" s="153">
        <v>1</v>
      </c>
      <c r="J17" s="154"/>
      <c r="K17" s="153"/>
      <c r="L17" s="155">
        <v>1</v>
      </c>
      <c r="M17" s="175">
        <v>2400</v>
      </c>
      <c r="N17" s="98">
        <v>3000</v>
      </c>
      <c r="O17" s="99">
        <f t="shared" si="8"/>
        <v>125</v>
      </c>
      <c r="P17" s="176"/>
      <c r="Q17" s="192"/>
    </row>
    <row r="18" s="66" customFormat="1" ht="20.1" customHeight="1" spans="1:17">
      <c r="A18" s="96" t="s">
        <v>50</v>
      </c>
      <c r="B18" s="97">
        <v>2000</v>
      </c>
      <c r="C18" s="124">
        <v>40</v>
      </c>
      <c r="D18" s="124"/>
      <c r="E18" s="99">
        <f t="shared" si="7"/>
        <v>2</v>
      </c>
      <c r="F18" s="100">
        <v>500</v>
      </c>
      <c r="G18" s="94">
        <f t="shared" si="9"/>
        <v>-92</v>
      </c>
      <c r="H18" s="101"/>
      <c r="I18" s="153"/>
      <c r="J18" s="154"/>
      <c r="K18" s="153"/>
      <c r="L18" s="155"/>
      <c r="M18" s="175">
        <v>1200</v>
      </c>
      <c r="N18" s="98"/>
      <c r="O18" s="99"/>
      <c r="P18" s="176">
        <v>208</v>
      </c>
      <c r="Q18" s="192"/>
    </row>
    <row r="19" s="66" customFormat="1" ht="20.1" customHeight="1" spans="1:17">
      <c r="A19" s="96" t="s">
        <v>51</v>
      </c>
      <c r="B19" s="97">
        <v>2000</v>
      </c>
      <c r="C19" s="126">
        <v>42</v>
      </c>
      <c r="D19" s="126"/>
      <c r="E19" s="99">
        <f t="shared" si="7"/>
        <v>2.1</v>
      </c>
      <c r="F19" s="100"/>
      <c r="G19" s="94"/>
      <c r="H19" s="101">
        <v>1</v>
      </c>
      <c r="I19" s="153"/>
      <c r="J19" s="154"/>
      <c r="K19" s="153"/>
      <c r="L19" s="155"/>
      <c r="M19" s="175">
        <v>1200</v>
      </c>
      <c r="N19" s="98">
        <v>25</v>
      </c>
      <c r="O19" s="179">
        <f t="shared" si="8"/>
        <v>2.08333333333333</v>
      </c>
      <c r="P19" s="176">
        <v>38</v>
      </c>
      <c r="Q19" s="192">
        <f>(N19-P19)/P19*100</f>
        <v>-34.2105263157895</v>
      </c>
    </row>
    <row r="20" s="66" customFormat="1" ht="20.1" customHeight="1" spans="1:17">
      <c r="A20" s="102" t="s">
        <v>52</v>
      </c>
      <c r="B20" s="103">
        <v>2000</v>
      </c>
      <c r="C20" s="127"/>
      <c r="D20" s="127"/>
      <c r="E20" s="105"/>
      <c r="F20" s="106">
        <v>122</v>
      </c>
      <c r="G20" s="107"/>
      <c r="H20" s="108"/>
      <c r="I20" s="158"/>
      <c r="J20" s="159"/>
      <c r="K20" s="158"/>
      <c r="L20" s="160"/>
      <c r="M20" s="180">
        <v>1600</v>
      </c>
      <c r="N20" s="104"/>
      <c r="O20" s="105"/>
      <c r="P20" s="181"/>
      <c r="Q20" s="190"/>
    </row>
    <row r="21" s="67" customFormat="1" ht="20.1" customHeight="1" spans="1:17">
      <c r="A21" s="128" t="s">
        <v>53</v>
      </c>
      <c r="B21" s="110">
        <f>SUM(B9:B20)</f>
        <v>24800</v>
      </c>
      <c r="C21" s="113">
        <f>SUM(C11:C20)</f>
        <v>4134</v>
      </c>
      <c r="D21" s="113"/>
      <c r="E21" s="129"/>
      <c r="F21" s="113">
        <f>SUM(F9:F20)</f>
        <v>3677</v>
      </c>
      <c r="G21" s="130"/>
      <c r="H21" s="131">
        <v>6</v>
      </c>
      <c r="I21" s="182">
        <v>3</v>
      </c>
      <c r="J21" s="183">
        <v>3</v>
      </c>
      <c r="K21" s="182"/>
      <c r="L21" s="164">
        <v>1</v>
      </c>
      <c r="M21" s="184">
        <f>SUM(M9:M20)</f>
        <v>26000</v>
      </c>
      <c r="N21" s="166">
        <v>5101</v>
      </c>
      <c r="O21" s="112">
        <f>N21/M21*100</f>
        <v>19.6192307692308</v>
      </c>
      <c r="P21" s="185">
        <v>1124</v>
      </c>
      <c r="Q21" s="193">
        <f>(N21-P21)/P21*100</f>
        <v>353.825622775801</v>
      </c>
    </row>
    <row r="22" s="68" customFormat="1" ht="27" customHeight="1" spans="1:17">
      <c r="A22" s="132" t="s">
        <v>54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</row>
    <row r="23" s="68" customFormat="1" ht="15.75" customHeight="1" spans="1:17">
      <c r="A23" s="133" t="s">
        <v>55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</row>
    <row r="24" s="68" customFormat="1" ht="15" customHeight="1" spans="1:17">
      <c r="A24" s="133" t="s">
        <v>56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</row>
  </sheetData>
  <sheetProtection formatCells="0" insertHyperlinks="0" autoFilter="0"/>
  <mergeCells count="9">
    <mergeCell ref="A1:Q1"/>
    <mergeCell ref="B2:G2"/>
    <mergeCell ref="H2:J2"/>
    <mergeCell ref="K2:L2"/>
    <mergeCell ref="M2:Q2"/>
    <mergeCell ref="A22:Q22"/>
    <mergeCell ref="A23:Q23"/>
    <mergeCell ref="A24:Q24"/>
    <mergeCell ref="A2:A3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workbookViewId="0">
      <selection activeCell="T9" sqref="T9"/>
    </sheetView>
  </sheetViews>
  <sheetFormatPr defaultColWidth="9" defaultRowHeight="13.8"/>
  <cols>
    <col min="1" max="1" width="10.8796296296296" customWidth="1"/>
    <col min="2" max="2" width="7.25" customWidth="1"/>
    <col min="3" max="3" width="8.22222222222222" customWidth="1"/>
    <col min="4" max="4" width="9.5" customWidth="1"/>
    <col min="5" max="5" width="7.37962962962963" customWidth="1"/>
    <col min="6" max="6" width="6.5" customWidth="1"/>
    <col min="7" max="7" width="7.12962962962963" customWidth="1"/>
    <col min="8" max="8" width="7.55555555555556" customWidth="1"/>
    <col min="9" max="9" width="7.88888888888889" customWidth="1"/>
    <col min="10" max="10" width="7.66666666666667" customWidth="1"/>
    <col min="11" max="11" width="7.12962962962963" customWidth="1"/>
    <col min="12" max="12" width="6.87962962962963" customWidth="1"/>
    <col min="13" max="13" width="8.77777777777778" customWidth="1"/>
    <col min="14" max="14" width="7.12962962962963" customWidth="1"/>
    <col min="15" max="15" width="8.37962962962963" customWidth="1"/>
    <col min="16" max="16" width="6.87962962962963" customWidth="1"/>
  </cols>
  <sheetData>
    <row r="1" ht="25.8" spans="1:16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ht="26.25" customHeight="1" spans="1:16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49"/>
      <c r="M2" s="49"/>
      <c r="N2" s="49"/>
      <c r="O2" s="50" t="s">
        <v>58</v>
      </c>
      <c r="P2" s="49"/>
    </row>
    <row r="3" ht="27" customHeight="1" spans="1:16">
      <c r="A3" s="25"/>
      <c r="B3" s="26" t="s">
        <v>59</v>
      </c>
      <c r="C3" s="26"/>
      <c r="D3" s="26"/>
      <c r="E3" s="26"/>
      <c r="F3" s="27"/>
      <c r="G3" s="26" t="s">
        <v>60</v>
      </c>
      <c r="H3" s="26"/>
      <c r="I3" s="26"/>
      <c r="J3" s="26"/>
      <c r="K3" s="27"/>
      <c r="L3" s="51" t="s">
        <v>61</v>
      </c>
      <c r="M3" s="26"/>
      <c r="N3" s="26"/>
      <c r="O3" s="26"/>
      <c r="P3" s="27"/>
    </row>
    <row r="4" ht="27" customHeight="1" spans="1:16">
      <c r="A4" s="28"/>
      <c r="B4" s="29" t="s">
        <v>62</v>
      </c>
      <c r="C4" s="29" t="s">
        <v>63</v>
      </c>
      <c r="D4" s="29" t="s">
        <v>64</v>
      </c>
      <c r="E4" s="29" t="s">
        <v>63</v>
      </c>
      <c r="F4" s="30" t="s">
        <v>65</v>
      </c>
      <c r="G4" s="29" t="s">
        <v>62</v>
      </c>
      <c r="H4" s="29" t="s">
        <v>63</v>
      </c>
      <c r="I4" s="29" t="s">
        <v>64</v>
      </c>
      <c r="J4" s="52" t="s">
        <v>63</v>
      </c>
      <c r="K4" s="30" t="s">
        <v>65</v>
      </c>
      <c r="L4" s="53" t="s">
        <v>62</v>
      </c>
      <c r="M4" s="29" t="s">
        <v>63</v>
      </c>
      <c r="N4" s="29" t="s">
        <v>64</v>
      </c>
      <c r="O4" s="29" t="s">
        <v>63</v>
      </c>
      <c r="P4" s="30" t="s">
        <v>65</v>
      </c>
    </row>
    <row r="5" ht="26.25" customHeight="1" spans="1:16">
      <c r="A5" s="31" t="s">
        <v>36</v>
      </c>
      <c r="B5" s="32">
        <v>200426</v>
      </c>
      <c r="C5" s="33">
        <v>17.3</v>
      </c>
      <c r="D5" s="34">
        <v>725711</v>
      </c>
      <c r="E5" s="33">
        <v>16.2</v>
      </c>
      <c r="F5" s="35">
        <v>100</v>
      </c>
      <c r="G5" s="32">
        <v>130635</v>
      </c>
      <c r="H5" s="33">
        <v>11.97</v>
      </c>
      <c r="I5" s="34">
        <v>452020</v>
      </c>
      <c r="J5" s="33">
        <v>16.54</v>
      </c>
      <c r="K5" s="35">
        <v>100</v>
      </c>
      <c r="L5" s="32">
        <v>69791</v>
      </c>
      <c r="M5" s="54">
        <v>28.87</v>
      </c>
      <c r="N5" s="55">
        <v>273692</v>
      </c>
      <c r="O5" s="54">
        <v>15.64</v>
      </c>
      <c r="P5" s="56">
        <v>100</v>
      </c>
    </row>
    <row r="6" ht="26.25" customHeight="1" spans="1:16">
      <c r="A6" s="36" t="s">
        <v>37</v>
      </c>
      <c r="B6" s="37">
        <v>75520</v>
      </c>
      <c r="C6" s="38">
        <v>7.98</v>
      </c>
      <c r="D6" s="39">
        <v>270734</v>
      </c>
      <c r="E6" s="38">
        <v>5.49</v>
      </c>
      <c r="F6" s="40">
        <v>37.31</v>
      </c>
      <c r="G6" s="37">
        <v>43863</v>
      </c>
      <c r="H6" s="38">
        <v>-3.47</v>
      </c>
      <c r="I6" s="39">
        <v>147439</v>
      </c>
      <c r="J6" s="38">
        <v>0.77</v>
      </c>
      <c r="K6" s="40">
        <v>32.62</v>
      </c>
      <c r="L6" s="37">
        <v>31656</v>
      </c>
      <c r="M6" s="57">
        <v>29.21</v>
      </c>
      <c r="N6" s="58">
        <v>123295</v>
      </c>
      <c r="O6" s="57">
        <v>11.75</v>
      </c>
      <c r="P6" s="59">
        <v>45.05</v>
      </c>
    </row>
    <row r="7" ht="26.25" customHeight="1" spans="1:16">
      <c r="A7" s="36" t="s">
        <v>66</v>
      </c>
      <c r="B7" s="37">
        <v>60294</v>
      </c>
      <c r="C7" s="38">
        <v>42.12</v>
      </c>
      <c r="D7" s="39">
        <v>231709</v>
      </c>
      <c r="E7" s="38">
        <v>50.36</v>
      </c>
      <c r="F7" s="40">
        <v>31.93</v>
      </c>
      <c r="G7" s="37">
        <v>34343</v>
      </c>
      <c r="H7" s="38">
        <v>42.21</v>
      </c>
      <c r="I7" s="39">
        <v>124212</v>
      </c>
      <c r="J7" s="38">
        <v>53.5</v>
      </c>
      <c r="K7" s="40">
        <v>27.48</v>
      </c>
      <c r="L7" s="37">
        <v>25952</v>
      </c>
      <c r="M7" s="57">
        <v>42.01</v>
      </c>
      <c r="N7" s="58">
        <v>107497</v>
      </c>
      <c r="O7" s="57">
        <v>46.9</v>
      </c>
      <c r="P7" s="59">
        <v>39.28</v>
      </c>
    </row>
    <row r="8" ht="26.25" customHeight="1" spans="1:16">
      <c r="A8" s="36" t="s">
        <v>39</v>
      </c>
      <c r="B8" s="41"/>
      <c r="C8" s="42"/>
      <c r="D8" s="42"/>
      <c r="E8" s="42"/>
      <c r="F8" s="43"/>
      <c r="G8" s="41"/>
      <c r="H8" s="42"/>
      <c r="I8" s="42"/>
      <c r="J8" s="42"/>
      <c r="K8" s="43"/>
      <c r="L8" s="60"/>
      <c r="M8" s="61"/>
      <c r="N8" s="61"/>
      <c r="O8" s="61"/>
      <c r="P8" s="62"/>
    </row>
    <row r="9" ht="26.25" customHeight="1" spans="1:16">
      <c r="A9" s="36" t="s">
        <v>41</v>
      </c>
      <c r="B9" s="37">
        <v>7416</v>
      </c>
      <c r="C9" s="38">
        <v>-1.85</v>
      </c>
      <c r="D9" s="39">
        <v>24960</v>
      </c>
      <c r="E9" s="38">
        <v>-3.56</v>
      </c>
      <c r="F9" s="40">
        <v>3.44</v>
      </c>
      <c r="G9" s="37">
        <v>6355</v>
      </c>
      <c r="H9" s="38">
        <v>-3.36</v>
      </c>
      <c r="I9" s="39">
        <v>20927</v>
      </c>
      <c r="J9" s="38">
        <v>2.67</v>
      </c>
      <c r="K9" s="40">
        <v>4.63</v>
      </c>
      <c r="L9" s="37">
        <v>1061</v>
      </c>
      <c r="M9" s="57">
        <v>8.29</v>
      </c>
      <c r="N9" s="58">
        <v>4033</v>
      </c>
      <c r="O9" s="57">
        <v>-26.65</v>
      </c>
      <c r="P9" s="59">
        <v>1.47</v>
      </c>
    </row>
    <row r="10" ht="26.25" customHeight="1" spans="1:16">
      <c r="A10" s="36" t="s">
        <v>67</v>
      </c>
      <c r="B10" s="37">
        <v>1468</v>
      </c>
      <c r="C10" s="38">
        <v>-51.59</v>
      </c>
      <c r="D10" s="39">
        <v>5064</v>
      </c>
      <c r="E10" s="38">
        <v>-22.2</v>
      </c>
      <c r="F10" s="40">
        <v>0.7</v>
      </c>
      <c r="G10" s="37">
        <v>1459</v>
      </c>
      <c r="H10" s="38">
        <v>-49.43</v>
      </c>
      <c r="I10" s="39">
        <v>4691</v>
      </c>
      <c r="J10" s="38">
        <v>-20.24</v>
      </c>
      <c r="K10" s="40">
        <v>1.04</v>
      </c>
      <c r="L10" s="37">
        <v>9</v>
      </c>
      <c r="M10" s="57">
        <v>-93.96</v>
      </c>
      <c r="N10" s="58">
        <v>373</v>
      </c>
      <c r="O10" s="57">
        <v>-40.54</v>
      </c>
      <c r="P10" s="59">
        <v>0.14</v>
      </c>
    </row>
    <row r="11" ht="26.25" customHeight="1" spans="1:16">
      <c r="A11" s="36" t="s">
        <v>43</v>
      </c>
      <c r="B11" s="37">
        <v>4098</v>
      </c>
      <c r="C11" s="38">
        <v>49.33</v>
      </c>
      <c r="D11" s="39">
        <v>13675</v>
      </c>
      <c r="E11" s="38">
        <v>37.23</v>
      </c>
      <c r="F11" s="40">
        <v>1.88</v>
      </c>
      <c r="G11" s="37">
        <v>3813</v>
      </c>
      <c r="H11" s="38">
        <v>75.81</v>
      </c>
      <c r="I11" s="39">
        <v>12775</v>
      </c>
      <c r="J11" s="38">
        <v>47.14</v>
      </c>
      <c r="K11" s="40">
        <v>2.83</v>
      </c>
      <c r="L11" s="37">
        <v>285</v>
      </c>
      <c r="M11" s="57">
        <v>-50.53</v>
      </c>
      <c r="N11" s="58">
        <v>900</v>
      </c>
      <c r="O11" s="57">
        <v>-29.82</v>
      </c>
      <c r="P11" s="59">
        <v>0.33</v>
      </c>
    </row>
    <row r="12" ht="26.25" customHeight="1" spans="1:16">
      <c r="A12" s="36" t="s">
        <v>44</v>
      </c>
      <c r="B12" s="37">
        <v>1589</v>
      </c>
      <c r="C12" s="38">
        <v>-11.32</v>
      </c>
      <c r="D12" s="39">
        <v>6223</v>
      </c>
      <c r="E12" s="38">
        <v>10.72</v>
      </c>
      <c r="F12" s="40">
        <v>0.86</v>
      </c>
      <c r="G12" s="37">
        <v>1083</v>
      </c>
      <c r="H12" s="38">
        <v>-11.1</v>
      </c>
      <c r="I12" s="39">
        <v>4263</v>
      </c>
      <c r="J12" s="38">
        <v>11.46</v>
      </c>
      <c r="K12" s="40">
        <v>0.94</v>
      </c>
      <c r="L12" s="37">
        <v>507</v>
      </c>
      <c r="M12" s="57">
        <v>-11.79</v>
      </c>
      <c r="N12" s="58">
        <v>1959</v>
      </c>
      <c r="O12" s="57">
        <v>9.13</v>
      </c>
      <c r="P12" s="59">
        <v>0.72</v>
      </c>
    </row>
    <row r="13" ht="26.25" customHeight="1" spans="1:16">
      <c r="A13" s="36" t="s">
        <v>45</v>
      </c>
      <c r="B13" s="37">
        <v>1946</v>
      </c>
      <c r="C13" s="38">
        <v>12.6</v>
      </c>
      <c r="D13" s="39">
        <v>7621</v>
      </c>
      <c r="E13" s="38">
        <v>17.69</v>
      </c>
      <c r="F13" s="40">
        <v>1.05</v>
      </c>
      <c r="G13" s="37">
        <v>1586</v>
      </c>
      <c r="H13" s="38">
        <v>0.39</v>
      </c>
      <c r="I13" s="39">
        <v>6367</v>
      </c>
      <c r="J13" s="38">
        <v>12.86</v>
      </c>
      <c r="K13" s="40">
        <v>1.41</v>
      </c>
      <c r="L13" s="37">
        <v>360</v>
      </c>
      <c r="M13" s="57">
        <v>142.72</v>
      </c>
      <c r="N13" s="58">
        <v>1254</v>
      </c>
      <c r="O13" s="57">
        <v>50.3</v>
      </c>
      <c r="P13" s="59">
        <v>0.46</v>
      </c>
    </row>
    <row r="14" ht="26.25" customHeight="1" spans="1:16">
      <c r="A14" s="36" t="s">
        <v>46</v>
      </c>
      <c r="B14" s="37">
        <v>4262</v>
      </c>
      <c r="C14" s="38">
        <v>17.75</v>
      </c>
      <c r="D14" s="39">
        <v>16233</v>
      </c>
      <c r="E14" s="38">
        <v>21.42</v>
      </c>
      <c r="F14" s="40">
        <v>2.24</v>
      </c>
      <c r="G14" s="37">
        <v>3145</v>
      </c>
      <c r="H14" s="38">
        <v>9.32</v>
      </c>
      <c r="I14" s="39">
        <v>12521</v>
      </c>
      <c r="J14" s="38">
        <v>23.46</v>
      </c>
      <c r="K14" s="40">
        <v>2.77</v>
      </c>
      <c r="L14" s="37">
        <v>1117</v>
      </c>
      <c r="M14" s="57">
        <v>50.39</v>
      </c>
      <c r="N14" s="58">
        <v>3712</v>
      </c>
      <c r="O14" s="57">
        <v>15.02</v>
      </c>
      <c r="P14" s="59">
        <v>1.36</v>
      </c>
    </row>
    <row r="15" ht="26.25" customHeight="1" spans="1:16">
      <c r="A15" s="36" t="s">
        <v>47</v>
      </c>
      <c r="B15" s="37">
        <v>7157</v>
      </c>
      <c r="C15" s="38">
        <v>-15.88</v>
      </c>
      <c r="D15" s="39">
        <v>25583</v>
      </c>
      <c r="E15" s="38">
        <v>0.27</v>
      </c>
      <c r="F15" s="40">
        <v>3.53</v>
      </c>
      <c r="G15" s="37">
        <v>6485</v>
      </c>
      <c r="H15" s="38">
        <v>-10.49</v>
      </c>
      <c r="I15" s="39">
        <v>23118</v>
      </c>
      <c r="J15" s="38">
        <v>5.84</v>
      </c>
      <c r="K15" s="40">
        <v>5.11</v>
      </c>
      <c r="L15" s="37">
        <v>672</v>
      </c>
      <c r="M15" s="57">
        <v>-46.79</v>
      </c>
      <c r="N15" s="58">
        <v>2465</v>
      </c>
      <c r="O15" s="57">
        <v>-32.89</v>
      </c>
      <c r="P15" s="59">
        <v>0.9</v>
      </c>
    </row>
    <row r="16" ht="26.25" customHeight="1" spans="1:16">
      <c r="A16" s="36" t="s">
        <v>48</v>
      </c>
      <c r="B16" s="37">
        <v>19325</v>
      </c>
      <c r="C16" s="38">
        <v>12.87</v>
      </c>
      <c r="D16" s="39">
        <v>67527</v>
      </c>
      <c r="E16" s="38">
        <v>-12.96</v>
      </c>
      <c r="F16" s="40">
        <v>9.3</v>
      </c>
      <c r="G16" s="37">
        <v>13708</v>
      </c>
      <c r="H16" s="38">
        <v>11.08</v>
      </c>
      <c r="I16" s="39">
        <v>47529</v>
      </c>
      <c r="J16" s="38">
        <v>-4.24</v>
      </c>
      <c r="K16" s="40">
        <v>10.51</v>
      </c>
      <c r="L16" s="37">
        <v>5617</v>
      </c>
      <c r="M16" s="57">
        <v>17.49</v>
      </c>
      <c r="N16" s="58">
        <v>19998</v>
      </c>
      <c r="O16" s="57">
        <v>-28.43</v>
      </c>
      <c r="P16" s="59">
        <v>7.31</v>
      </c>
    </row>
    <row r="17" ht="26.25" customHeight="1" spans="1:16">
      <c r="A17" s="36" t="s">
        <v>49</v>
      </c>
      <c r="B17" s="37">
        <v>3241</v>
      </c>
      <c r="C17" s="38">
        <v>-28.65</v>
      </c>
      <c r="D17" s="39">
        <v>10653</v>
      </c>
      <c r="E17" s="38">
        <v>-17.58</v>
      </c>
      <c r="F17" s="40">
        <v>1.47</v>
      </c>
      <c r="G17" s="37">
        <v>2274</v>
      </c>
      <c r="H17" s="38">
        <v>-22.69</v>
      </c>
      <c r="I17" s="39">
        <v>7017</v>
      </c>
      <c r="J17" s="38">
        <v>-9.1</v>
      </c>
      <c r="K17" s="40">
        <v>1.55</v>
      </c>
      <c r="L17" s="37">
        <v>967</v>
      </c>
      <c r="M17" s="57">
        <v>-39.59</v>
      </c>
      <c r="N17" s="58">
        <v>3636</v>
      </c>
      <c r="O17" s="57">
        <v>-30.16</v>
      </c>
      <c r="P17" s="59">
        <v>1.33</v>
      </c>
    </row>
    <row r="18" ht="26.25" customHeight="1" spans="1:16">
      <c r="A18" s="36" t="s">
        <v>50</v>
      </c>
      <c r="B18" s="37">
        <v>3344</v>
      </c>
      <c r="C18" s="38">
        <v>13.39</v>
      </c>
      <c r="D18" s="39">
        <v>11556</v>
      </c>
      <c r="E18" s="38">
        <v>22.37</v>
      </c>
      <c r="F18" s="40">
        <v>1.59</v>
      </c>
      <c r="G18" s="37">
        <v>2637</v>
      </c>
      <c r="H18" s="38">
        <v>-0.59</v>
      </c>
      <c r="I18" s="39">
        <v>9096</v>
      </c>
      <c r="J18" s="38">
        <v>11.88</v>
      </c>
      <c r="K18" s="40">
        <v>2.01</v>
      </c>
      <c r="L18" s="37">
        <v>708</v>
      </c>
      <c r="M18" s="57">
        <v>138.22</v>
      </c>
      <c r="N18" s="58">
        <v>2460</v>
      </c>
      <c r="O18" s="57">
        <v>87.24</v>
      </c>
      <c r="P18" s="59">
        <v>0.9</v>
      </c>
    </row>
    <row r="19" ht="26.25" customHeight="1" spans="1:16">
      <c r="A19" s="36" t="s">
        <v>51</v>
      </c>
      <c r="B19" s="37">
        <v>6907</v>
      </c>
      <c r="C19" s="38">
        <v>174.58</v>
      </c>
      <c r="D19" s="39">
        <v>18476</v>
      </c>
      <c r="E19" s="38">
        <v>81.86</v>
      </c>
      <c r="F19" s="40">
        <v>2.55</v>
      </c>
      <c r="G19" s="37">
        <v>6341</v>
      </c>
      <c r="H19" s="38">
        <v>179.01</v>
      </c>
      <c r="I19" s="39">
        <v>17228</v>
      </c>
      <c r="J19" s="38">
        <v>92.68</v>
      </c>
      <c r="K19" s="40">
        <v>3.81</v>
      </c>
      <c r="L19" s="37">
        <v>567</v>
      </c>
      <c r="M19" s="57">
        <v>133.51</v>
      </c>
      <c r="N19" s="58">
        <v>1248</v>
      </c>
      <c r="O19" s="57">
        <v>2.47</v>
      </c>
      <c r="P19" s="59">
        <v>0.46</v>
      </c>
    </row>
    <row r="20" ht="26.25" customHeight="1" spans="1:16">
      <c r="A20" s="44" t="s">
        <v>68</v>
      </c>
      <c r="B20" s="45">
        <v>3860</v>
      </c>
      <c r="C20" s="46">
        <v>61.23</v>
      </c>
      <c r="D20" s="47">
        <v>15700</v>
      </c>
      <c r="E20" s="46">
        <v>51.53</v>
      </c>
      <c r="F20" s="48">
        <v>2.16</v>
      </c>
      <c r="G20" s="45">
        <v>3545</v>
      </c>
      <c r="H20" s="46">
        <v>49.66</v>
      </c>
      <c r="I20" s="47">
        <v>14841</v>
      </c>
      <c r="J20" s="46">
        <v>51.28</v>
      </c>
      <c r="K20" s="48">
        <v>3.28</v>
      </c>
      <c r="L20" s="45">
        <v>315</v>
      </c>
      <c r="M20" s="63">
        <v>1173.68</v>
      </c>
      <c r="N20" s="64">
        <v>859</v>
      </c>
      <c r="O20" s="63">
        <v>56.21</v>
      </c>
      <c r="P20" s="65">
        <v>0.31</v>
      </c>
    </row>
  </sheetData>
  <sheetProtection formatCells="0" insertHyperlinks="0" autoFilter="0"/>
  <mergeCells count="5">
    <mergeCell ref="A1:P1"/>
    <mergeCell ref="B3:F3"/>
    <mergeCell ref="G3:K3"/>
    <mergeCell ref="L3:P3"/>
    <mergeCell ref="A3:A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zoomScale="85" zoomScaleNormal="85" workbookViewId="0">
      <selection activeCell="K14" sqref="K14"/>
    </sheetView>
  </sheetViews>
  <sheetFormatPr defaultColWidth="9" defaultRowHeight="13.8"/>
  <cols>
    <col min="1" max="1" width="8.25" customWidth="1"/>
    <col min="2" max="2" width="14" customWidth="1"/>
    <col min="3" max="11" width="10.75" customWidth="1"/>
  </cols>
  <sheetData>
    <row r="1" ht="27" customHeight="1" spans="1:11">
      <c r="A1" s="1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5.5" customHeight="1" spans="1:11">
      <c r="A2" s="3"/>
      <c r="B2" s="4"/>
      <c r="C2" s="4"/>
      <c r="D2" s="5"/>
      <c r="E2" s="5"/>
      <c r="F2" s="6"/>
      <c r="G2" s="6"/>
      <c r="H2" s="7"/>
      <c r="I2" s="6"/>
      <c r="J2" s="20" t="s">
        <v>58</v>
      </c>
      <c r="K2" s="20"/>
    </row>
    <row r="3" ht="33.75" customHeight="1" spans="1:11">
      <c r="A3" s="8" t="s">
        <v>70</v>
      </c>
      <c r="B3" s="9" t="s">
        <v>71</v>
      </c>
      <c r="C3" s="9" t="s">
        <v>72</v>
      </c>
      <c r="D3" s="9"/>
      <c r="E3" s="9"/>
      <c r="F3" s="9" t="s">
        <v>73</v>
      </c>
      <c r="G3" s="9"/>
      <c r="H3" s="9"/>
      <c r="I3" s="9" t="s">
        <v>74</v>
      </c>
      <c r="J3" s="9"/>
      <c r="K3" s="9"/>
    </row>
    <row r="4" ht="33.75" customHeight="1" spans="1:11">
      <c r="A4" s="8"/>
      <c r="B4" s="9"/>
      <c r="C4" s="10" t="s">
        <v>62</v>
      </c>
      <c r="D4" s="8" t="s">
        <v>64</v>
      </c>
      <c r="E4" s="11" t="s">
        <v>63</v>
      </c>
      <c r="F4" s="10" t="s">
        <v>62</v>
      </c>
      <c r="G4" s="8" t="s">
        <v>64</v>
      </c>
      <c r="H4" s="11" t="s">
        <v>63</v>
      </c>
      <c r="I4" s="10" t="s">
        <v>62</v>
      </c>
      <c r="J4" s="8" t="s">
        <v>64</v>
      </c>
      <c r="K4" s="11" t="s">
        <v>63</v>
      </c>
    </row>
    <row r="5" ht="33.75" customHeight="1" spans="1:11">
      <c r="A5" s="12"/>
      <c r="B5" s="12" t="s">
        <v>75</v>
      </c>
      <c r="C5" s="13">
        <v>856451</v>
      </c>
      <c r="D5" s="13">
        <v>3189458</v>
      </c>
      <c r="E5" s="14">
        <v>16.7</v>
      </c>
      <c r="F5" s="13">
        <v>519589</v>
      </c>
      <c r="G5" s="13">
        <v>1913164</v>
      </c>
      <c r="H5" s="14">
        <v>21.7</v>
      </c>
      <c r="I5" s="13">
        <v>336862</v>
      </c>
      <c r="J5" s="13">
        <v>1276295</v>
      </c>
      <c r="K5" s="14">
        <v>9.9</v>
      </c>
    </row>
    <row r="6" ht="33.75" customHeight="1" spans="1:11">
      <c r="A6" s="15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ht="33.75" customHeight="1" spans="1:11">
      <c r="A7" s="12">
        <v>1</v>
      </c>
      <c r="B7" s="12" t="s">
        <v>77</v>
      </c>
      <c r="C7" s="16">
        <v>200426</v>
      </c>
      <c r="D7" s="16">
        <v>725711</v>
      </c>
      <c r="E7" s="17">
        <v>16.2</v>
      </c>
      <c r="F7" s="16">
        <v>130635</v>
      </c>
      <c r="G7" s="16">
        <v>452020</v>
      </c>
      <c r="H7" s="17">
        <v>16.5</v>
      </c>
      <c r="I7" s="16">
        <v>69791</v>
      </c>
      <c r="J7" s="16">
        <v>273692</v>
      </c>
      <c r="K7" s="17">
        <v>15.6</v>
      </c>
    </row>
    <row r="8" ht="33.75" customHeight="1" spans="1:11">
      <c r="A8" s="12">
        <v>2</v>
      </c>
      <c r="B8" s="12" t="s">
        <v>78</v>
      </c>
      <c r="C8" s="13">
        <v>55268</v>
      </c>
      <c r="D8" s="13">
        <v>179280</v>
      </c>
      <c r="E8" s="14">
        <v>47.9</v>
      </c>
      <c r="F8" s="13">
        <v>35696</v>
      </c>
      <c r="G8" s="13">
        <v>126010</v>
      </c>
      <c r="H8" s="14">
        <v>33</v>
      </c>
      <c r="I8" s="13">
        <v>19571</v>
      </c>
      <c r="J8" s="13">
        <v>53270</v>
      </c>
      <c r="K8" s="14">
        <v>101.1</v>
      </c>
    </row>
    <row r="9" ht="33.75" customHeight="1" spans="1:11">
      <c r="A9" s="12">
        <v>3</v>
      </c>
      <c r="B9" s="12" t="s">
        <v>79</v>
      </c>
      <c r="C9" s="13">
        <v>23272</v>
      </c>
      <c r="D9" s="13">
        <v>87542</v>
      </c>
      <c r="E9" s="18">
        <v>34.5</v>
      </c>
      <c r="F9" s="13">
        <v>19940</v>
      </c>
      <c r="G9" s="13">
        <v>77373</v>
      </c>
      <c r="H9" s="18">
        <v>32.2</v>
      </c>
      <c r="I9" s="13">
        <v>3333</v>
      </c>
      <c r="J9" s="13">
        <v>10169</v>
      </c>
      <c r="K9" s="14">
        <v>54.9</v>
      </c>
    </row>
    <row r="10" ht="33.75" customHeight="1" spans="1:11">
      <c r="A10" s="12">
        <v>4</v>
      </c>
      <c r="B10" s="12" t="s">
        <v>80</v>
      </c>
      <c r="C10" s="13">
        <v>53150</v>
      </c>
      <c r="D10" s="13">
        <v>194699</v>
      </c>
      <c r="E10" s="18">
        <v>34.5</v>
      </c>
      <c r="F10" s="13">
        <v>42322</v>
      </c>
      <c r="G10" s="13">
        <v>155040</v>
      </c>
      <c r="H10" s="18">
        <v>41.7</v>
      </c>
      <c r="I10" s="13">
        <v>10829</v>
      </c>
      <c r="J10" s="13">
        <v>39659</v>
      </c>
      <c r="K10" s="14">
        <v>12.4</v>
      </c>
    </row>
    <row r="11" ht="33.75" customHeight="1" spans="1:11">
      <c r="A11" s="12">
        <v>5</v>
      </c>
      <c r="B11" s="12" t="s">
        <v>81</v>
      </c>
      <c r="C11" s="13">
        <v>37540</v>
      </c>
      <c r="D11" s="13">
        <v>132642</v>
      </c>
      <c r="E11" s="18">
        <v>41.3</v>
      </c>
      <c r="F11" s="13">
        <v>32591</v>
      </c>
      <c r="G11" s="13">
        <v>116535</v>
      </c>
      <c r="H11" s="18">
        <v>39.8</v>
      </c>
      <c r="I11" s="13">
        <v>4949</v>
      </c>
      <c r="J11" s="13">
        <v>16106</v>
      </c>
      <c r="K11" s="14">
        <v>52.8</v>
      </c>
    </row>
    <row r="12" ht="33.75" customHeight="1" spans="1:11">
      <c r="A12" s="12">
        <v>6</v>
      </c>
      <c r="B12" s="12" t="s">
        <v>82</v>
      </c>
      <c r="C12" s="13">
        <v>26374</v>
      </c>
      <c r="D12" s="13">
        <v>101244</v>
      </c>
      <c r="E12" s="18">
        <v>46.8</v>
      </c>
      <c r="F12" s="13">
        <v>18948</v>
      </c>
      <c r="G12" s="13">
        <v>71676</v>
      </c>
      <c r="H12" s="18">
        <v>46.4</v>
      </c>
      <c r="I12" s="13">
        <v>7426</v>
      </c>
      <c r="J12" s="13">
        <v>29567</v>
      </c>
      <c r="K12" s="14">
        <v>48</v>
      </c>
    </row>
    <row r="13" ht="33.75" customHeight="1" spans="1:11">
      <c r="A13" s="12">
        <v>7</v>
      </c>
      <c r="B13" s="12" t="s">
        <v>83</v>
      </c>
      <c r="C13" s="13">
        <v>454120</v>
      </c>
      <c r="D13" s="13">
        <v>1743185</v>
      </c>
      <c r="E13" s="14">
        <v>9.3</v>
      </c>
      <c r="F13" s="13">
        <v>234473</v>
      </c>
      <c r="G13" s="13">
        <v>894904</v>
      </c>
      <c r="H13" s="14">
        <v>15.7</v>
      </c>
      <c r="I13" s="13">
        <v>219647</v>
      </c>
      <c r="J13" s="13">
        <v>848282</v>
      </c>
      <c r="K13" s="14">
        <v>3.2</v>
      </c>
    </row>
    <row r="14" ht="33.75" customHeight="1" spans="1:11">
      <c r="A14" s="12">
        <v>8</v>
      </c>
      <c r="B14" s="19" t="s">
        <v>84</v>
      </c>
      <c r="C14" s="13">
        <v>6112</v>
      </c>
      <c r="D14" s="13">
        <v>24946</v>
      </c>
      <c r="E14" s="18">
        <v>40.7</v>
      </c>
      <c r="F14" s="13">
        <v>4802</v>
      </c>
      <c r="G14" s="13">
        <v>19341</v>
      </c>
      <c r="H14" s="18">
        <v>30.7</v>
      </c>
      <c r="I14" s="13">
        <v>1310</v>
      </c>
      <c r="J14" s="13">
        <v>5605</v>
      </c>
      <c r="K14" s="14">
        <v>91.3</v>
      </c>
    </row>
  </sheetData>
  <sheetProtection formatCells="0" insertHyperlinks="0" autoFilter="0"/>
  <mergeCells count="9">
    <mergeCell ref="A1:K1"/>
    <mergeCell ref="D2:E2"/>
    <mergeCell ref="J2:K2"/>
    <mergeCell ref="C3:E3"/>
    <mergeCell ref="F3:H3"/>
    <mergeCell ref="I3:K3"/>
    <mergeCell ref="A6:K6"/>
    <mergeCell ref="A3:A4"/>
    <mergeCell ref="B3:B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3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4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5 "   m a s t e r = " " / > < r a n g e L i s t   s h e e t S t i d = " 1 "   m a s t e r = " " / > < r a n g e L i s t   s h e e t S t i d = " 2 "   m a s t e r = " " / > < r a n g e L i s t   s h e e t S t i d = " 6 "   m a s t e r = " " / > < / a l l o w E d i t U s e r > 
</file>

<file path=customXml/item5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5 "   i n t e r l i n e O n O f f = " 0 "   i n t e r l i n e C o l o r = " 0 " / > < i n t e r l i n e I t e m   s h e e t S t i d = " 1 "   i n t e r l i n e O n O f f = " 0 "   i n t e r l i n e C o l o r = " 0 " / > < i n t e r l i n e I t e m   s h e e t S t i d = " 2 "   i n t e r l i n e O n O f f = " 0 "   i n t e r l i n e C o l o r = " 0 " / > < i n t e r l i n e I t e m   s h e e t S t i d = " 6 "   i n t e r l i n e O n O f f = " 0 "   i n t e r l i n e C o l o r = " 0 " / > < i n t e r l i n e I t e m   s h e e t S t i d = " 7 "   i n t e r l i n e O n O f f = " 0 "   i n t e r l i n e C o l o r = " 0 " / > < / s h e e t I n t e r l i n e > 
</file>

<file path=customXml/item6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5 " / > < p i x e l a t o r L i s t   s h e e t S t i d = " 1 " / > < p i x e l a t o r L i s t   s h e e t S t i d = " 2 " / > < p i x e l a t o r L i s t   s h e e t S t i d = " 6 " / > < p i x e l a t o r L i s t   s h e e t S t i d = " 7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9F91F69C-6E8C-4246-BC25-297BFDC75D90}">
  <ds:schemaRefs/>
</ds:datastoreItem>
</file>

<file path=customXml/itemProps3.xml><?xml version="1.0" encoding="utf-8"?>
<ds:datastoreItem xmlns:ds="http://schemas.openxmlformats.org/officeDocument/2006/customXml" ds:itemID="{DC3875BF-13D6-4817-9B69-0B22B651B2C7}">
  <ds:schemaRefs/>
</ds:datastoreItem>
</file>

<file path=customXml/itemProps4.xml><?xml version="1.0" encoding="utf-8"?>
<ds:datastoreItem xmlns:ds="http://schemas.openxmlformats.org/officeDocument/2006/customXml" ds:itemID="{5A5607D9-04D2-4DE1-AC0E-A7772F01BC71}">
  <ds:schemaRefs/>
</ds:datastoreItem>
</file>

<file path=customXml/itemProps5.xml><?xml version="1.0" encoding="utf-8"?>
<ds:datastoreItem xmlns:ds="http://schemas.openxmlformats.org/officeDocument/2006/customXml" ds:itemID="{3F8FC9E7-9E3E-4D00-BC07-C2C84DFACBCF}">
  <ds:schemaRefs/>
</ds:datastoreItem>
</file>

<file path=customXml/itemProps6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4月汇总</vt:lpstr>
      <vt:lpstr>4月外资</vt:lpstr>
      <vt:lpstr>4月外贸</vt:lpstr>
      <vt:lpstr>4月份分县市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一定有办法</cp:lastModifiedBy>
  <dcterms:created xsi:type="dcterms:W3CDTF">2018-04-23T13:48:00Z</dcterms:created>
  <cp:lastPrinted>2021-01-29T01:42:00Z</cp:lastPrinted>
  <dcterms:modified xsi:type="dcterms:W3CDTF">2021-05-19T09:05:34Z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D1F63D94A91C452E9F175F5BE2AF414C</vt:lpwstr>
  </property>
</Properties>
</file>