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<sst xmlns="http://schemas.openxmlformats.org/spreadsheetml/2006/main" count="46" uniqueCount="45">
  <si>
    <r>
      <rPr>
        <sz val="14"/>
        <color theme="1"/>
        <rFont val="Times New Roman"/>
        <charset val="134"/>
      </rPr>
      <t>2025</t>
    </r>
    <r>
      <rPr>
        <sz val="14"/>
        <color theme="1"/>
        <rFont val="方正小标宋_GBK"/>
        <charset val="134"/>
      </rPr>
      <t>年市级公益性绿化流转用地租金补贴明细表</t>
    </r>
  </si>
  <si>
    <t>单位：亩、元</t>
  </si>
  <si>
    <t>单位</t>
  </si>
  <si>
    <t>核定面积</t>
  </si>
  <si>
    <t>补贴标准(元/亩）</t>
  </si>
  <si>
    <t>核发金额</t>
  </si>
  <si>
    <t>合计</t>
  </si>
  <si>
    <t>道路</t>
  </si>
  <si>
    <t>河道</t>
  </si>
  <si>
    <t>高新区</t>
  </si>
  <si>
    <t>城东街道</t>
  </si>
  <si>
    <t>云亭街道</t>
  </si>
  <si>
    <r>
      <rPr>
        <b/>
        <sz val="12"/>
        <color theme="1"/>
        <rFont val="方正楷体_GBK"/>
        <charset val="134"/>
      </rPr>
      <t xml:space="preserve">小 </t>
    </r>
    <r>
      <rPr>
        <b/>
        <sz val="12"/>
        <color theme="1"/>
        <rFont val="Times New Roman"/>
        <charset val="134"/>
      </rPr>
      <t xml:space="preserve"> </t>
    </r>
    <r>
      <rPr>
        <b/>
        <sz val="12"/>
        <color theme="1"/>
        <rFont val="方正楷体_GBK"/>
        <charset val="134"/>
      </rPr>
      <t>计</t>
    </r>
  </si>
  <si>
    <t>临港开发区</t>
  </si>
  <si>
    <t>璜土镇</t>
  </si>
  <si>
    <t>夏港街道</t>
  </si>
  <si>
    <t>申港街道</t>
  </si>
  <si>
    <t>利港街道</t>
  </si>
  <si>
    <t>小  计</t>
  </si>
  <si>
    <t>各镇（街道）</t>
  </si>
  <si>
    <t>徐霞客镇</t>
  </si>
  <si>
    <t>新桥镇</t>
  </si>
  <si>
    <t>周庄镇</t>
  </si>
  <si>
    <t>华士镇</t>
  </si>
  <si>
    <t>祝塘镇</t>
  </si>
  <si>
    <t>月城镇</t>
  </si>
  <si>
    <t>青阳镇</t>
  </si>
  <si>
    <t>长泾镇</t>
  </si>
  <si>
    <t>顾山镇</t>
  </si>
  <si>
    <t>澄江街道</t>
  </si>
  <si>
    <t>南闸街道</t>
  </si>
  <si>
    <t>小 计</t>
  </si>
  <si>
    <t>总  计</t>
  </si>
  <si>
    <t>沪武高速</t>
  </si>
  <si>
    <t>2023年数据</t>
  </si>
  <si>
    <t>2024扣减面积</t>
  </si>
  <si>
    <t>应报送面积</t>
  </si>
  <si>
    <t>已报送</t>
  </si>
  <si>
    <t>少扣的相差数</t>
  </si>
  <si>
    <t>月城</t>
  </si>
  <si>
    <t>青阳</t>
  </si>
  <si>
    <t>徐霞客</t>
  </si>
  <si>
    <t>华士</t>
  </si>
  <si>
    <t>周庄</t>
  </si>
  <si>
    <t>新桥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</si>
</sst>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2"/>
      <color theme="1"/>
      <name val="方正楷体_GBK"/>
      <charset val="134"/>
    </font>
    <font>
      <sz val="11"/>
      <color theme="1"/>
      <name val="方正楷体_GBK"/>
      <charset val="134"/>
    </font>
    <font>
      <sz val="11"/>
      <color theme="1"/>
      <name val="Times New Roman"/>
      <charset val="134"/>
    </font>
    <font>
      <sz val="11"/>
      <color theme="1"/>
      <name val="Arial"/>
      <charset val="134"/>
    </font>
    <font>
      <b/>
      <sz val="12"/>
      <color theme="1"/>
      <name val="方正楷体_GBK"/>
      <charset val="134"/>
    </font>
    <font>
      <sz val="11"/>
      <name val="Times New Roman"/>
      <charset val="134"/>
    </font>
    <font>
      <sz val="11"/>
      <color theme="1"/>
      <name val="宋体"/>
      <charset val="134"/>
    </font>
    <font>
      <sz val="10"/>
      <color theme="1"/>
      <name val="Times New Roman"/>
      <charset val="134"/>
    </font>
    <font>
      <sz val="9"/>
      <color theme="1"/>
      <name val="宋体"/>
      <charset val="134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小标宋_GBK"/>
      <charset val="134"/>
    </font>
    <font>
      <b/>
      <sz val="1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15" applyNumberFormat="0" applyAlignment="0" applyProtection="0">
      <alignment vertical="center"/>
    </xf>
    <xf numFmtId="0" fontId="21" fillId="5" borderId="16" applyNumberFormat="0" applyAlignment="0" applyProtection="0">
      <alignment vertical="center"/>
    </xf>
    <xf numFmtId="0" fontId="22" fillId="5" borderId="15" applyNumberFormat="0" applyAlignment="0" applyProtection="0">
      <alignment vertical="center"/>
    </xf>
    <xf numFmtId="0" fontId="23" fillId="6" borderId="17" applyNumberFormat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0" fillId="2" borderId="0" xfId="0" applyFill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5"/>
  <sheetViews>
    <sheetView tabSelected="1" topLeftCell="A11" workbookViewId="0">
      <selection activeCell="H23" sqref="H23"/>
    </sheetView>
  </sheetViews>
  <sheetFormatPr defaultColWidth="9" defaultRowHeight="13.5"/>
  <cols>
    <col min="1" max="1" width="11.5" style="8" customWidth="1"/>
    <col min="2" max="7" width="11" style="8" customWidth="1"/>
    <col min="8" max="11" width="9" style="8"/>
    <col min="12" max="12" width="10.375" style="8"/>
    <col min="13" max="16384" width="9" style="8"/>
  </cols>
  <sheetData>
    <row r="1" ht="38" customHeight="1" spans="1:8">
      <c r="A1" s="9" t="s">
        <v>0</v>
      </c>
      <c r="B1" s="9"/>
      <c r="C1" s="9"/>
      <c r="D1" s="9"/>
      <c r="E1" s="9"/>
      <c r="F1" s="9"/>
      <c r="G1" s="9"/>
    </row>
    <row r="2" ht="28" customHeight="1" spans="1:8">
      <c r="A2" s="9"/>
      <c r="B2" s="9"/>
      <c r="C2" s="9"/>
      <c r="D2" s="9"/>
      <c r="E2" s="9"/>
      <c r="F2" s="10" t="s">
        <v>1</v>
      </c>
      <c r="G2" s="10"/>
    </row>
    <row r="3" ht="26" customHeight="1" spans="1:8">
      <c r="A3" s="11" t="s">
        <v>2</v>
      </c>
      <c r="B3" s="12"/>
      <c r="C3" s="13" t="s">
        <v>3</v>
      </c>
      <c r="D3" s="13"/>
      <c r="E3" s="14"/>
      <c r="F3" s="15" t="s">
        <v>4</v>
      </c>
      <c r="G3" s="15" t="s">
        <v>5</v>
      </c>
    </row>
    <row r="4" ht="26" customHeight="1" spans="1:8">
      <c r="A4" s="16"/>
      <c r="B4" s="17"/>
      <c r="C4" s="18" t="s">
        <v>6</v>
      </c>
      <c r="D4" s="19" t="s">
        <v>7</v>
      </c>
      <c r="E4" s="19" t="s">
        <v>8</v>
      </c>
      <c r="F4" s="20"/>
      <c r="G4" s="20"/>
    </row>
    <row r="5" ht="24" customHeight="1" spans="1:8">
      <c r="A5" s="21" t="s">
        <v>9</v>
      </c>
      <c r="B5" s="19" t="s">
        <v>10</v>
      </c>
      <c r="C5" s="22">
        <f>D5+E5</f>
        <v>147.71</v>
      </c>
      <c r="D5" s="22">
        <v>147.71</v>
      </c>
      <c r="E5" s="22">
        <v>0</v>
      </c>
      <c r="F5" s="22">
        <v>400</v>
      </c>
      <c r="G5" s="22">
        <f>C5*F5</f>
        <v>59084</v>
      </c>
      <c r="H5" s="23"/>
    </row>
    <row r="6" ht="24" customHeight="1" spans="1:8">
      <c r="A6" s="24"/>
      <c r="B6" s="19" t="s">
        <v>11</v>
      </c>
      <c r="C6" s="22">
        <f>D6+E6</f>
        <v>1026.88</v>
      </c>
      <c r="D6" s="22">
        <v>840.04</v>
      </c>
      <c r="E6" s="22">
        <v>186.84</v>
      </c>
      <c r="F6" s="22">
        <v>400</v>
      </c>
      <c r="G6" s="22">
        <f>C6*F6</f>
        <v>410752</v>
      </c>
      <c r="H6" s="23"/>
    </row>
    <row r="7" ht="24" customHeight="1" spans="1:8">
      <c r="A7" s="25"/>
      <c r="B7" s="26" t="s">
        <v>12</v>
      </c>
      <c r="C7" s="22">
        <f>SUM(C5:C6)</f>
        <v>1174.59</v>
      </c>
      <c r="D7" s="22">
        <f>SUM(D5:D6)</f>
        <v>987.75</v>
      </c>
      <c r="E7" s="22">
        <f>SUM(E5:E6)</f>
        <v>186.84</v>
      </c>
      <c r="F7" s="22">
        <v>400</v>
      </c>
      <c r="G7" s="22">
        <f>SUM(G5:G6)</f>
        <v>469836</v>
      </c>
      <c r="H7" s="23"/>
    </row>
    <row r="8" ht="24" customHeight="1" spans="1:8">
      <c r="A8" s="24" t="s">
        <v>13</v>
      </c>
      <c r="B8" s="19" t="s">
        <v>14</v>
      </c>
      <c r="C8" s="22">
        <f>D8+E8</f>
        <v>2981.77</v>
      </c>
      <c r="D8" s="22">
        <v>2981.77</v>
      </c>
      <c r="E8" s="22">
        <v>0</v>
      </c>
      <c r="F8" s="22">
        <v>400</v>
      </c>
      <c r="G8" s="22">
        <f>C8*F8</f>
        <v>1192708</v>
      </c>
      <c r="H8" s="23"/>
    </row>
    <row r="9" ht="24" customHeight="1" spans="1:8">
      <c r="A9" s="24"/>
      <c r="B9" s="19" t="s">
        <v>15</v>
      </c>
      <c r="C9" s="22">
        <f>D9+E9</f>
        <v>456.96</v>
      </c>
      <c r="D9" s="22">
        <v>456.96</v>
      </c>
      <c r="E9" s="22">
        <v>0</v>
      </c>
      <c r="F9" s="22">
        <v>400</v>
      </c>
      <c r="G9" s="22">
        <f>C9*F9</f>
        <v>182784</v>
      </c>
      <c r="H9" s="23"/>
    </row>
    <row r="10" ht="24" customHeight="1" spans="1:8">
      <c r="A10" s="24"/>
      <c r="B10" s="19" t="s">
        <v>16</v>
      </c>
      <c r="C10" s="27">
        <v>1708.38</v>
      </c>
      <c r="D10" s="27">
        <v>1708.38</v>
      </c>
      <c r="E10" s="27">
        <v>0</v>
      </c>
      <c r="F10" s="27">
        <v>400</v>
      </c>
      <c r="G10" s="27">
        <f>C10*F10</f>
        <v>683352</v>
      </c>
    </row>
    <row r="11" ht="24" customHeight="1" spans="1:8">
      <c r="A11" s="24"/>
      <c r="B11" s="19" t="s">
        <v>17</v>
      </c>
      <c r="C11" s="28">
        <f>D11+E11</f>
        <v>2407.96</v>
      </c>
      <c r="D11" s="28">
        <v>2407.96</v>
      </c>
      <c r="E11" s="28">
        <v>0</v>
      </c>
      <c r="F11" s="28">
        <v>400</v>
      </c>
      <c r="G11" s="28">
        <f>C11*F11</f>
        <v>963184</v>
      </c>
      <c r="H11" s="23"/>
    </row>
    <row r="12" ht="24" customHeight="1" spans="1:8">
      <c r="A12" s="24"/>
      <c r="B12" s="26" t="s">
        <v>18</v>
      </c>
      <c r="C12" s="28">
        <f>SUM(C8:C11)</f>
        <v>7555.07</v>
      </c>
      <c r="D12" s="28">
        <f>SUM(D8:D11)</f>
        <v>7555.07</v>
      </c>
      <c r="E12" s="28">
        <f>SUM(E8:E11)</f>
        <v>0</v>
      </c>
      <c r="F12" s="28">
        <v>400</v>
      </c>
      <c r="G12" s="28">
        <f>SUM(G8:G11)</f>
        <v>3022028</v>
      </c>
      <c r="H12" s="23"/>
    </row>
    <row r="13" ht="24" customHeight="1" spans="1:8">
      <c r="A13" s="21" t="s">
        <v>19</v>
      </c>
      <c r="B13" s="19" t="s">
        <v>20</v>
      </c>
      <c r="C13" s="28">
        <f t="shared" ref="C13:C23" si="0">D13+E13</f>
        <v>10658.416</v>
      </c>
      <c r="D13" s="29">
        <v>9486.106</v>
      </c>
      <c r="E13" s="28">
        <v>1172.31</v>
      </c>
      <c r="F13" s="28">
        <v>400</v>
      </c>
      <c r="G13" s="28">
        <f t="shared" ref="G13:G23" si="1">C13*F13</f>
        <v>4263366.4</v>
      </c>
      <c r="H13" s="23"/>
    </row>
    <row r="14" ht="24" customHeight="1" spans="1:8">
      <c r="A14" s="24"/>
      <c r="B14" s="19" t="s">
        <v>21</v>
      </c>
      <c r="C14" s="28">
        <f t="shared" si="0"/>
        <v>1096.252</v>
      </c>
      <c r="D14" s="29">
        <v>855.892</v>
      </c>
      <c r="E14" s="28">
        <v>240.36</v>
      </c>
      <c r="F14" s="28">
        <v>400</v>
      </c>
      <c r="G14" s="28">
        <f t="shared" si="1"/>
        <v>438500.8</v>
      </c>
      <c r="H14" s="23"/>
    </row>
    <row r="15" ht="24" customHeight="1" spans="1:8">
      <c r="A15" s="24"/>
      <c r="B15" s="19" t="s">
        <v>22</v>
      </c>
      <c r="C15" s="28">
        <f t="shared" si="0"/>
        <v>2322.6</v>
      </c>
      <c r="D15" s="29">
        <v>2020.81</v>
      </c>
      <c r="E15" s="28">
        <v>301.79</v>
      </c>
      <c r="F15" s="28">
        <v>400</v>
      </c>
      <c r="G15" s="28">
        <f t="shared" si="1"/>
        <v>929040</v>
      </c>
      <c r="H15" s="23"/>
    </row>
    <row r="16" ht="24" customHeight="1" spans="1:8">
      <c r="A16" s="24"/>
      <c r="B16" s="19" t="s">
        <v>23</v>
      </c>
      <c r="C16" s="28">
        <f t="shared" si="0"/>
        <v>2991.627</v>
      </c>
      <c r="D16" s="29">
        <v>2498.727</v>
      </c>
      <c r="E16" s="28">
        <v>492.9</v>
      </c>
      <c r="F16" s="28">
        <v>400</v>
      </c>
      <c r="G16" s="28">
        <f t="shared" si="1"/>
        <v>1196650.8</v>
      </c>
      <c r="H16" s="23"/>
    </row>
    <row r="17" ht="24" customHeight="1" spans="1:12">
      <c r="A17" s="24"/>
      <c r="B17" s="19" t="s">
        <v>24</v>
      </c>
      <c r="C17" s="28">
        <f t="shared" si="0"/>
        <v>1847.83</v>
      </c>
      <c r="D17" s="28">
        <v>1467.3</v>
      </c>
      <c r="E17" s="28">
        <v>380.53</v>
      </c>
      <c r="F17" s="28">
        <v>400</v>
      </c>
      <c r="G17" s="28">
        <f t="shared" si="1"/>
        <v>739132</v>
      </c>
      <c r="H17" s="30"/>
      <c r="L17" s="31"/>
    </row>
    <row r="18" ht="24" customHeight="1" spans="1:12">
      <c r="A18" s="24"/>
      <c r="B18" s="19" t="s">
        <v>25</v>
      </c>
      <c r="C18" s="28">
        <f t="shared" si="0"/>
        <v>2911.253</v>
      </c>
      <c r="D18" s="29">
        <v>2566.643</v>
      </c>
      <c r="E18" s="28">
        <v>344.61</v>
      </c>
      <c r="F18" s="28">
        <v>400</v>
      </c>
      <c r="G18" s="28">
        <f t="shared" si="1"/>
        <v>1164501.2</v>
      </c>
      <c r="H18" s="30"/>
      <c r="L18" s="31"/>
    </row>
    <row r="19" ht="24" customHeight="1" spans="1:12">
      <c r="A19" s="24"/>
      <c r="B19" s="19" t="s">
        <v>26</v>
      </c>
      <c r="C19" s="28">
        <f t="shared" si="0"/>
        <v>3495.4485</v>
      </c>
      <c r="D19" s="29">
        <v>3076.9085</v>
      </c>
      <c r="E19" s="28">
        <v>418.54</v>
      </c>
      <c r="F19" s="28">
        <v>400</v>
      </c>
      <c r="G19" s="28">
        <f t="shared" si="1"/>
        <v>1398179.4</v>
      </c>
      <c r="H19" s="30"/>
      <c r="L19" s="31"/>
    </row>
    <row r="20" ht="24" customHeight="1" spans="1:12">
      <c r="A20" s="24"/>
      <c r="B20" s="19" t="s">
        <v>27</v>
      </c>
      <c r="C20" s="28">
        <f t="shared" si="0"/>
        <v>1942.68</v>
      </c>
      <c r="D20" s="28">
        <v>1222.59</v>
      </c>
      <c r="E20" s="28">
        <v>720.09</v>
      </c>
      <c r="F20" s="28">
        <v>400</v>
      </c>
      <c r="G20" s="28">
        <f t="shared" si="1"/>
        <v>777072</v>
      </c>
      <c r="H20" s="30"/>
      <c r="L20" s="31"/>
    </row>
    <row r="21" ht="24" customHeight="1" spans="1:12">
      <c r="A21" s="24"/>
      <c r="B21" s="19" t="s">
        <v>28</v>
      </c>
      <c r="C21" s="28">
        <f t="shared" si="0"/>
        <v>2021.58</v>
      </c>
      <c r="D21" s="29">
        <v>1556.11</v>
      </c>
      <c r="E21" s="29">
        <v>465.47</v>
      </c>
      <c r="F21" s="28">
        <v>400</v>
      </c>
      <c r="G21" s="28">
        <f t="shared" si="1"/>
        <v>808632</v>
      </c>
      <c r="H21" s="30"/>
      <c r="L21" s="31"/>
    </row>
    <row r="22" ht="24" customHeight="1" spans="1:12">
      <c r="A22" s="24"/>
      <c r="B22" s="19" t="s">
        <v>29</v>
      </c>
      <c r="C22" s="28">
        <f t="shared" si="0"/>
        <v>608.75</v>
      </c>
      <c r="D22" s="28">
        <v>543.12</v>
      </c>
      <c r="E22" s="28">
        <v>65.63</v>
      </c>
      <c r="F22" s="28">
        <v>400</v>
      </c>
      <c r="G22" s="28">
        <f t="shared" si="1"/>
        <v>243500</v>
      </c>
      <c r="H22" s="30"/>
      <c r="L22" s="31"/>
    </row>
    <row r="23" ht="24" customHeight="1" spans="1:12">
      <c r="A23" s="24"/>
      <c r="B23" s="19" t="s">
        <v>30</v>
      </c>
      <c r="C23" s="28">
        <f t="shared" si="0"/>
        <v>1223.98</v>
      </c>
      <c r="D23" s="28">
        <v>740.52</v>
      </c>
      <c r="E23" s="28">
        <v>483.46</v>
      </c>
      <c r="F23" s="28">
        <v>400</v>
      </c>
      <c r="G23" s="28">
        <f t="shared" si="1"/>
        <v>489592</v>
      </c>
      <c r="H23" s="23"/>
      <c r="L23" s="31"/>
    </row>
    <row r="24" ht="24" customHeight="1" spans="1:12">
      <c r="A24" s="25"/>
      <c r="B24" s="26" t="s">
        <v>31</v>
      </c>
      <c r="C24" s="28">
        <f>SUM(C13:C23)</f>
        <v>31120.4165</v>
      </c>
      <c r="D24" s="29">
        <f>SUM(D13:D23)</f>
        <v>26034.7265</v>
      </c>
      <c r="E24" s="29">
        <f>SUM(E13:E23)</f>
        <v>5085.69</v>
      </c>
      <c r="F24" s="28">
        <v>400</v>
      </c>
      <c r="G24" s="28">
        <f>SUM(G13:G23)</f>
        <v>12448166.6</v>
      </c>
      <c r="H24" s="32"/>
      <c r="I24" s="33"/>
      <c r="L24" s="34"/>
    </row>
    <row r="25" ht="24" customHeight="1" spans="1:12">
      <c r="A25" s="35" t="s">
        <v>32</v>
      </c>
      <c r="B25" s="36"/>
      <c r="C25" s="28">
        <f>C7+C12+C24</f>
        <v>39850.0765</v>
      </c>
      <c r="D25" s="28">
        <f>D7+D12+D24</f>
        <v>34577.5465</v>
      </c>
      <c r="E25" s="28">
        <f>E7+E12+E24</f>
        <v>5272.53</v>
      </c>
      <c r="F25" s="28">
        <v>400</v>
      </c>
      <c r="G25" s="28">
        <f>G7+G12+G24</f>
        <v>15940030.6</v>
      </c>
      <c r="H25" s="23"/>
      <c r="L25" s="34"/>
    </row>
  </sheetData>
  <mergeCells count="10">
    <mergeCell ref="A1:G1"/>
    <mergeCell ref="F2:G2"/>
    <mergeCell ref="C3:E3"/>
    <mergeCell ref="A25:B25"/>
    <mergeCell ref="A5:A7"/>
    <mergeCell ref="A8:A12"/>
    <mergeCell ref="A13:A24"/>
    <mergeCell ref="F3:F4"/>
    <mergeCell ref="G3:G4"/>
    <mergeCell ref="A3:B4"/>
  </mergeCell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5:K13"/>
  <sheetViews>
    <sheetView workbookViewId="0">
      <selection activeCell="O9" sqref="O9"/>
    </sheetView>
  </sheetViews>
  <sheetFormatPr defaultColWidth="9" defaultRowHeight="13.5"/>
  <cols>
    <col min="2" max="2" width="9.375"/>
    <col min="6" max="6" width="11.75" customWidth="1"/>
    <col min="7" max="7" width="14.125" customWidth="1"/>
    <col min="8" max="8" width="14" customWidth="1"/>
    <col min="10" max="10" width="9.375"/>
    <col min="11" max="11" width="14.5" customWidth="1"/>
  </cols>
  <sheetData>
    <row r="5" ht="38" customHeight="1" spans="2:11">
      <c r="D5" s="1" t="s">
        <v>33</v>
      </c>
      <c r="E5" s="2"/>
      <c r="F5" s="2" t="s">
        <v>34</v>
      </c>
      <c r="G5" s="2" t="s">
        <v>35</v>
      </c>
      <c r="H5" s="2" t="s">
        <v>36</v>
      </c>
      <c r="I5" s="3"/>
      <c r="J5" s="4" t="s">
        <v>37</v>
      </c>
      <c r="K5" s="4" t="s">
        <v>38</v>
      </c>
    </row>
    <row r="6" ht="38" customHeight="1" spans="2:11">
      <c r="D6" s="5"/>
      <c r="E6" s="2" t="s">
        <v>39</v>
      </c>
      <c r="F6" s="2">
        <v>1110.55</v>
      </c>
      <c r="G6" s="2">
        <v>91.377</v>
      </c>
      <c r="H6" s="2">
        <f t="shared" ref="H6:H11" si="0">F6-G6</f>
        <v>1019.173</v>
      </c>
      <c r="I6" s="3"/>
      <c r="J6" s="4">
        <v>1045.663</v>
      </c>
      <c r="K6" s="4">
        <f>J6-H6</f>
        <v>26.49</v>
      </c>
    </row>
    <row r="7" ht="38" customHeight="1" spans="2:11">
      <c r="B7">
        <v>660.651</v>
      </c>
      <c r="D7" s="5"/>
      <c r="E7" s="2" t="s">
        <v>40</v>
      </c>
      <c r="F7" s="2">
        <v>680.49</v>
      </c>
      <c r="G7" s="2">
        <v>21.8325</v>
      </c>
      <c r="H7" s="2">
        <f t="shared" si="0"/>
        <v>658.6575</v>
      </c>
      <c r="I7" s="3"/>
      <c r="J7" s="4">
        <v>660.651</v>
      </c>
      <c r="K7" s="4">
        <f>J7-H7</f>
        <v>1.99349999999993</v>
      </c>
    </row>
    <row r="8" ht="38" customHeight="1" spans="2:11">
      <c r="B8">
        <v>1045.663</v>
      </c>
      <c r="D8" s="5"/>
      <c r="E8" s="2" t="s">
        <v>41</v>
      </c>
      <c r="F8" s="2">
        <v>2344.32</v>
      </c>
      <c r="G8" s="2">
        <v>132.894</v>
      </c>
      <c r="H8" s="2">
        <f t="shared" si="0"/>
        <v>2211.426</v>
      </c>
      <c r="I8" s="3"/>
      <c r="J8" s="4">
        <v>2259.59</v>
      </c>
      <c r="K8" s="4">
        <f>J8-H8</f>
        <v>48.1639999999998</v>
      </c>
    </row>
    <row r="9" ht="38" customHeight="1" spans="2:11">
      <c r="B9">
        <v>2259.59</v>
      </c>
      <c r="D9" s="5"/>
      <c r="E9" s="2" t="s">
        <v>42</v>
      </c>
      <c r="F9" s="2">
        <v>908.031</v>
      </c>
      <c r="G9" s="2">
        <v>90.771</v>
      </c>
      <c r="H9" s="2">
        <f t="shared" si="0"/>
        <v>817.26</v>
      </c>
      <c r="I9" s="3"/>
      <c r="J9" s="4">
        <v>843.543</v>
      </c>
      <c r="K9" s="4">
        <f>J9-H9</f>
        <v>26.283</v>
      </c>
    </row>
    <row r="10" ht="38" customHeight="1" spans="2:11">
      <c r="B10">
        <v>843.543</v>
      </c>
      <c r="D10" s="6"/>
      <c r="E10" s="2" t="s">
        <v>43</v>
      </c>
      <c r="F10" s="2">
        <v>947.47</v>
      </c>
      <c r="G10" s="2">
        <v>204.48</v>
      </c>
      <c r="H10" s="2">
        <f t="shared" si="0"/>
        <v>742.99</v>
      </c>
      <c r="I10" s="3"/>
      <c r="J10" s="4">
        <v>789.31</v>
      </c>
      <c r="K10" s="4">
        <f>J10-H10</f>
        <v>46.3199999999999</v>
      </c>
    </row>
    <row r="11" ht="38" customHeight="1" spans="2:11">
      <c r="B11">
        <v>789.31</v>
      </c>
      <c r="D11" s="2" t="s">
        <v>6</v>
      </c>
      <c r="E11" s="2"/>
      <c r="F11" s="2">
        <f>SUM(F6:F10)</f>
        <v>5990.861</v>
      </c>
      <c r="G11" s="2">
        <f>SUM(G6:G10)</f>
        <v>541.3545</v>
      </c>
      <c r="H11" s="2">
        <f t="shared" si="0"/>
        <v>5449.5065</v>
      </c>
      <c r="I11" s="3"/>
      <c r="J11" s="4"/>
      <c r="K11" s="4">
        <f>SUM(K6:K10)</f>
        <v>149.2505</v>
      </c>
    </row>
    <row r="12" ht="26" customHeight="1" spans="2:11">
      <c r="B12">
        <v>215.882</v>
      </c>
      <c r="D12" s="7"/>
      <c r="E12" s="6" t="s">
        <v>44</v>
      </c>
      <c r="F12" s="6">
        <v>333.9</v>
      </c>
      <c r="G12" s="6">
        <v>118.018</v>
      </c>
      <c r="H12" s="6">
        <v>215.882</v>
      </c>
      <c r="I12" s="6"/>
      <c r="J12" s="6">
        <v>215.882</v>
      </c>
      <c r="K12" s="6">
        <v>0</v>
      </c>
    </row>
    <row r="13" ht="26" customHeight="1" spans="2:11">
      <c r="B13">
        <f>SUM(B7:B12)</f>
        <v>5814.639</v>
      </c>
      <c r="D13" s="4"/>
      <c r="E13" s="2"/>
      <c r="F13" s="2"/>
      <c r="G13" s="2">
        <f>SUM(G11:G12)</f>
        <v>659.3725</v>
      </c>
      <c r="H13" s="2"/>
      <c r="I13" s="2"/>
      <c r="J13" s="2"/>
      <c r="K13" s="2"/>
    </row>
  </sheetData>
  <mergeCells count="1">
    <mergeCell ref="D5:D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keemin</cp:lastModifiedBy>
  <dcterms:created xsi:type="dcterms:W3CDTF">2023-12-12T07:58:00Z</dcterms:created>
  <dcterms:modified xsi:type="dcterms:W3CDTF">2025-11-24T08:20:05Z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21767D49AEAC4A958ED2B697B62C424F_11</vt:lpwstr>
  </property>
  <property fmtid="{D5CDD505-2E9C-101B-9397-08002B2CF9AE}" pid="3" name="KSOProductBuildVer">
    <vt:lpwstr>2052-12.1.0.23542</vt:lpwstr>
  </property>
</Properties>
</file>