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7860" tabRatio="933"/>
  </bookViews>
  <sheets>
    <sheet name="决算报表——一般公共预算收支决算表" sheetId="2" r:id="rId1"/>
    <sheet name="决算报表——一般公共预算收支平衡情况表" sheetId="4" r:id="rId2"/>
    <sheet name="决算报表——政府性基金预算收支决算表" sheetId="27" r:id="rId3"/>
    <sheet name="决算报表——政府性基金收支平衡情况表" sheetId="28" r:id="rId4"/>
  </sheets>
  <definedNames>
    <definedName name="_xlnm.Print_Area" localSheetId="3">决算报表——政府性基金收支平衡情况表!$A$1:$D$11</definedName>
  </definedNames>
  <calcPr calcId="124519"/>
</workbook>
</file>

<file path=xl/calcChain.xml><?xml version="1.0" encoding="utf-8"?>
<calcChain xmlns="http://schemas.openxmlformats.org/spreadsheetml/2006/main">
  <c r="K23" i="2"/>
  <c r="D11" i="28"/>
  <c r="B11"/>
  <c r="L13" i="27"/>
  <c r="K13"/>
  <c r="L12"/>
  <c r="K12"/>
  <c r="L11"/>
  <c r="K11"/>
  <c r="L10"/>
  <c r="K10"/>
  <c r="L9"/>
  <c r="K9"/>
  <c r="L8"/>
  <c r="K8"/>
  <c r="L7"/>
  <c r="K7"/>
  <c r="F7"/>
  <c r="E7"/>
  <c r="L6"/>
  <c r="K6"/>
  <c r="J6"/>
  <c r="I6"/>
  <c r="H6"/>
  <c r="F6"/>
  <c r="E6"/>
  <c r="D6"/>
  <c r="C6"/>
  <c r="B6"/>
  <c r="D11" i="4"/>
  <c r="B11"/>
  <c r="L25" i="2"/>
  <c r="K25"/>
  <c r="L21"/>
  <c r="K21"/>
  <c r="L18"/>
  <c r="K18"/>
  <c r="F18"/>
  <c r="E18"/>
  <c r="L17"/>
  <c r="K17"/>
  <c r="F17"/>
  <c r="E17"/>
  <c r="D17"/>
  <c r="C17"/>
  <c r="B17"/>
  <c r="L16"/>
  <c r="K16"/>
  <c r="F16"/>
  <c r="E16"/>
  <c r="L15"/>
  <c r="K15"/>
  <c r="F15"/>
  <c r="E15"/>
  <c r="L14"/>
  <c r="K14"/>
  <c r="F14"/>
  <c r="E14"/>
  <c r="L13"/>
  <c r="K13"/>
  <c r="F13"/>
  <c r="E13"/>
  <c r="L12"/>
  <c r="K12"/>
  <c r="F12"/>
  <c r="E12"/>
  <c r="L11"/>
  <c r="K11"/>
  <c r="F11"/>
  <c r="E11"/>
  <c r="L10"/>
  <c r="K10"/>
  <c r="F10"/>
  <c r="E10"/>
  <c r="L9"/>
  <c r="K9"/>
  <c r="F9"/>
  <c r="E9"/>
  <c r="L8"/>
  <c r="K8"/>
  <c r="F8"/>
  <c r="E8"/>
  <c r="L7"/>
  <c r="K7"/>
  <c r="F7"/>
  <c r="E7"/>
  <c r="D7"/>
  <c r="C7"/>
  <c r="B7"/>
  <c r="L6"/>
  <c r="K6"/>
  <c r="J6"/>
  <c r="I6"/>
  <c r="H6"/>
  <c r="F6"/>
  <c r="E6"/>
  <c r="D6"/>
  <c r="C6"/>
  <c r="B6"/>
</calcChain>
</file>

<file path=xl/sharedStrings.xml><?xml version="1.0" encoding="utf-8"?>
<sst xmlns="http://schemas.openxmlformats.org/spreadsheetml/2006/main" count="123" uniqueCount="99">
  <si>
    <t>表一：</t>
  </si>
  <si>
    <t>2021年江阴临港开发区一般公共预算收支决算情况表</t>
  </si>
  <si>
    <r>
      <rPr>
        <sz val="11"/>
        <color indexed="8"/>
        <rFont val="宋体"/>
        <family val="3"/>
        <charset val="134"/>
      </rPr>
      <t>单位：万元</t>
    </r>
  </si>
  <si>
    <r>
      <rPr>
        <sz val="11"/>
        <color indexed="8"/>
        <rFont val="方正黑体_GBK"/>
        <family val="4"/>
        <charset val="134"/>
      </rPr>
      <t>收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family val="4"/>
        <charset val="134"/>
      </rPr>
      <t>入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family val="4"/>
        <charset val="134"/>
      </rPr>
      <t>项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family val="4"/>
        <charset val="134"/>
      </rPr>
      <t>目</t>
    </r>
  </si>
  <si>
    <r>
      <rPr>
        <sz val="11"/>
        <color rgb="FF000000"/>
        <rFont val="Times New Roman"/>
        <family val="1"/>
      </rPr>
      <t>2020</t>
    </r>
    <r>
      <rPr>
        <sz val="11"/>
        <color indexed="8"/>
        <rFont val="方正黑体_GBK"/>
        <family val="4"/>
        <charset val="134"/>
      </rPr>
      <t>年
决算数</t>
    </r>
  </si>
  <si>
    <r>
      <rPr>
        <sz val="11"/>
        <color rgb="FF000000"/>
        <rFont val="Times New Roman"/>
        <family val="1"/>
      </rPr>
      <t>2021</t>
    </r>
    <r>
      <rPr>
        <sz val="11"/>
        <color indexed="8"/>
        <rFont val="方正黑体_GBK"/>
        <family val="4"/>
        <charset val="134"/>
      </rPr>
      <t>年
预算数</t>
    </r>
  </si>
  <si>
    <r>
      <rPr>
        <sz val="11"/>
        <color rgb="FF000000"/>
        <rFont val="Times New Roman"/>
        <family val="1"/>
      </rPr>
      <t>2021</t>
    </r>
    <r>
      <rPr>
        <sz val="11"/>
        <color indexed="8"/>
        <rFont val="方正黑体_GBK"/>
        <family val="4"/>
        <charset val="134"/>
      </rPr>
      <t>年
决算数</t>
    </r>
  </si>
  <si>
    <r>
      <rPr>
        <sz val="11"/>
        <color indexed="8"/>
        <rFont val="方正黑体_GBK"/>
        <family val="4"/>
        <charset val="134"/>
      </rPr>
      <t>增长率</t>
    </r>
  </si>
  <si>
    <r>
      <rPr>
        <sz val="11"/>
        <color indexed="8"/>
        <rFont val="方正黑体_GBK"/>
        <family val="4"/>
        <charset val="134"/>
      </rPr>
      <t>完成率</t>
    </r>
  </si>
  <si>
    <r>
      <rPr>
        <sz val="11"/>
        <color indexed="8"/>
        <rFont val="方正黑体_GBK"/>
        <family val="4"/>
        <charset val="134"/>
      </rPr>
      <t>支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方正黑体_GBK"/>
        <family val="4"/>
        <charset val="134"/>
      </rPr>
      <t>出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方正黑体_GBK"/>
        <family val="4"/>
        <charset val="134"/>
      </rPr>
      <t>项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方正黑体_GBK"/>
        <family val="4"/>
        <charset val="134"/>
      </rPr>
      <t>目</t>
    </r>
  </si>
  <si>
    <r>
      <t>2021</t>
    </r>
    <r>
      <rPr>
        <sz val="11"/>
        <color rgb="FF000000"/>
        <rFont val="方正黑体_GBK"/>
        <family val="4"/>
        <charset val="134"/>
      </rPr>
      <t>年
预算调整数</t>
    </r>
  </si>
  <si>
    <t>一般公共预算收入合计</t>
  </si>
  <si>
    <t>一般公共预算支出合计</t>
  </si>
  <si>
    <r>
      <rPr>
        <b/>
        <sz val="11"/>
        <color theme="1"/>
        <rFont val="Times New Roman"/>
        <family val="1"/>
      </rPr>
      <t xml:space="preserve">1. </t>
    </r>
    <r>
      <rPr>
        <b/>
        <sz val="11"/>
        <color indexed="8"/>
        <rFont val="宋体"/>
        <family val="3"/>
        <charset val="134"/>
      </rPr>
      <t>税收收入</t>
    </r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</si>
  <si>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一般公共服务支出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</si>
  <si>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增值税</t>
    </r>
  </si>
  <si>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公共安全支出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</si>
  <si>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企业所得税（</t>
    </r>
    <r>
      <rPr>
        <sz val="11"/>
        <color indexed="8"/>
        <rFont val="Times New Roman"/>
        <family val="1"/>
      </rPr>
      <t>40%</t>
    </r>
    <r>
      <rPr>
        <sz val="11"/>
        <color indexed="8"/>
        <rFont val="宋体"/>
        <family val="3"/>
        <charset val="134"/>
      </rPr>
      <t>）</t>
    </r>
  </si>
  <si>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教育支出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</si>
  <si>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个人所得税（</t>
    </r>
    <r>
      <rPr>
        <sz val="11"/>
        <color indexed="8"/>
        <rFont val="Times New Roman"/>
        <family val="1"/>
      </rPr>
      <t>40%</t>
    </r>
    <r>
      <rPr>
        <sz val="11"/>
        <color indexed="8"/>
        <rFont val="宋体"/>
        <family val="3"/>
        <charset val="134"/>
      </rPr>
      <t>）</t>
    </r>
  </si>
  <si>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科学技术支出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</si>
  <si>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城市维护建设税</t>
    </r>
  </si>
  <si>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文化旅游体育与传媒支出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</si>
  <si>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房产税</t>
    </r>
  </si>
  <si>
    <r>
      <rPr>
        <sz val="11"/>
        <rFont val="Times New Roman"/>
        <family val="1"/>
      </rPr>
      <t>6.</t>
    </r>
    <r>
      <rPr>
        <sz val="11"/>
        <rFont val="宋体"/>
        <family val="3"/>
        <charset val="134"/>
      </rPr>
      <t>社会保障和就业支出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</si>
  <si>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土地增值税</t>
    </r>
  </si>
  <si>
    <r>
      <rPr>
        <sz val="11"/>
        <rFont val="Times New Roman"/>
        <family val="1"/>
      </rPr>
      <t>7.</t>
    </r>
    <r>
      <rPr>
        <sz val="11"/>
        <rFont val="宋体"/>
        <family val="3"/>
        <charset val="134"/>
      </rPr>
      <t>卫生健康支出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</si>
  <si>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契税</t>
    </r>
  </si>
  <si>
    <r>
      <rPr>
        <sz val="11"/>
        <rFont val="Times New Roman"/>
        <family val="1"/>
      </rPr>
      <t>8.</t>
    </r>
    <r>
      <rPr>
        <sz val="11"/>
        <rFont val="宋体"/>
        <family val="3"/>
        <charset val="134"/>
      </rPr>
      <t>节能环保支出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</si>
  <si>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城镇土地使用税</t>
    </r>
  </si>
  <si>
    <r>
      <rPr>
        <sz val="11"/>
        <rFont val="Times New Roman"/>
        <family val="1"/>
      </rPr>
      <t>9.</t>
    </r>
    <r>
      <rPr>
        <sz val="11"/>
        <rFont val="宋体"/>
        <family val="3"/>
        <charset val="134"/>
      </rPr>
      <t>城乡社区支出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</si>
  <si>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其他税收收入</t>
    </r>
  </si>
  <si>
    <r>
      <rPr>
        <sz val="11"/>
        <rFont val="Times New Roman"/>
        <family val="1"/>
      </rPr>
      <t>10.</t>
    </r>
    <r>
      <rPr>
        <sz val="11"/>
        <rFont val="宋体"/>
        <family val="3"/>
        <charset val="134"/>
      </rPr>
      <t>农林水支出</t>
    </r>
  </si>
  <si>
    <r>
      <rPr>
        <b/>
        <sz val="11"/>
        <color theme="1"/>
        <rFont val="Times New Roman"/>
        <family val="1"/>
      </rPr>
      <t xml:space="preserve">2. </t>
    </r>
    <r>
      <rPr>
        <b/>
        <sz val="11"/>
        <color indexed="8"/>
        <rFont val="宋体"/>
        <family val="3"/>
        <charset val="134"/>
      </rPr>
      <t>非税收入</t>
    </r>
  </si>
  <si>
    <r>
      <rPr>
        <sz val="11"/>
        <rFont val="Times New Roman"/>
        <family val="1"/>
      </rPr>
      <t>11.</t>
    </r>
    <r>
      <rPr>
        <sz val="11"/>
        <rFont val="宋体"/>
        <family val="3"/>
        <charset val="134"/>
      </rPr>
      <t>交通运输支出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</si>
  <si>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专项收入</t>
    </r>
  </si>
  <si>
    <r>
      <rPr>
        <sz val="11"/>
        <rFont val="Times New Roman"/>
        <family val="1"/>
      </rPr>
      <t>12.</t>
    </r>
    <r>
      <rPr>
        <sz val="11"/>
        <rFont val="宋体"/>
        <family val="3"/>
        <charset val="134"/>
      </rPr>
      <t>资源勘探信息等支出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</si>
  <si>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行政事业性收费收入</t>
    </r>
  </si>
  <si>
    <r>
      <rPr>
        <sz val="11"/>
        <rFont val="Times New Roman"/>
        <family val="1"/>
      </rPr>
      <t>13.</t>
    </r>
    <r>
      <rPr>
        <sz val="11"/>
        <rFont val="宋体"/>
        <family val="3"/>
        <charset val="134"/>
      </rPr>
      <t>商业服务业等支出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</si>
  <si>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罚没收入</t>
    </r>
  </si>
  <si>
    <r>
      <rPr>
        <sz val="11"/>
        <rFont val="Times New Roman"/>
        <family val="1"/>
      </rPr>
      <t>14.</t>
    </r>
    <r>
      <rPr>
        <sz val="11"/>
        <rFont val="宋体"/>
        <family val="3"/>
        <charset val="134"/>
      </rPr>
      <t>自然资源海洋气象等支出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</si>
  <si>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国有资源（资产）有偿使用收入</t>
    </r>
  </si>
  <si>
    <r>
      <rPr>
        <sz val="11"/>
        <rFont val="Times New Roman"/>
        <family val="1"/>
      </rPr>
      <t>15.</t>
    </r>
    <r>
      <rPr>
        <sz val="11"/>
        <rFont val="宋体"/>
        <family val="3"/>
        <charset val="134"/>
      </rPr>
      <t>住房保障支出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</si>
  <si>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其他收入</t>
    </r>
  </si>
  <si>
    <r>
      <rPr>
        <sz val="11"/>
        <rFont val="Times New Roman"/>
        <family val="1"/>
      </rPr>
      <t>16.</t>
    </r>
    <r>
      <rPr>
        <sz val="11"/>
        <rFont val="宋体"/>
        <family val="3"/>
        <charset val="134"/>
      </rPr>
      <t>粮油物资储备支出</t>
    </r>
  </si>
  <si>
    <r>
      <rPr>
        <sz val="11"/>
        <color theme="1"/>
        <rFont val="Times New Roman"/>
        <family val="1"/>
      </rPr>
      <t>17.</t>
    </r>
    <r>
      <rPr>
        <sz val="11"/>
        <color indexed="8"/>
        <rFont val="宋体"/>
        <family val="3"/>
        <charset val="134"/>
      </rPr>
      <t>灾害防治及应急管理支出</t>
    </r>
  </si>
  <si>
    <r>
      <rPr>
        <sz val="11"/>
        <rFont val="Times New Roman"/>
        <family val="1"/>
      </rPr>
      <t>18.</t>
    </r>
    <r>
      <rPr>
        <sz val="11"/>
        <rFont val="宋体"/>
        <family val="3"/>
        <charset val="134"/>
      </rPr>
      <t>其他各项支出</t>
    </r>
  </si>
  <si>
    <r>
      <rPr>
        <sz val="11"/>
        <color theme="1"/>
        <rFont val="Times New Roman"/>
        <family val="1"/>
      </rPr>
      <t>19.</t>
    </r>
    <r>
      <rPr>
        <sz val="11"/>
        <color indexed="8"/>
        <rFont val="宋体"/>
        <family val="3"/>
        <charset val="134"/>
      </rPr>
      <t>债务付息支出</t>
    </r>
  </si>
  <si>
    <r>
      <rPr>
        <sz val="11"/>
        <color theme="1"/>
        <rFont val="Times New Roman"/>
        <family val="1"/>
      </rPr>
      <t>20.</t>
    </r>
    <r>
      <rPr>
        <sz val="11"/>
        <color indexed="8"/>
        <rFont val="宋体"/>
        <family val="3"/>
        <charset val="134"/>
      </rPr>
      <t>债务发行费支出</t>
    </r>
  </si>
  <si>
    <t xml:space="preserve">      </t>
  </si>
  <si>
    <r>
      <rPr>
        <sz val="11"/>
        <color indexed="8"/>
        <rFont val="宋体"/>
        <family val="3"/>
        <charset val="134"/>
      </rPr>
      <t>表二：</t>
    </r>
  </si>
  <si>
    <t>2021年江阴临港开发区一般公共预算收支平衡情况表</t>
  </si>
  <si>
    <t>单位：万元</t>
  </si>
  <si>
    <r>
      <rPr>
        <sz val="11"/>
        <color indexed="8"/>
        <rFont val="方正黑体_GBK"/>
        <family val="4"/>
        <charset val="134"/>
      </rPr>
      <t>项</t>
    </r>
    <r>
      <rPr>
        <sz val="11"/>
        <color indexed="8"/>
        <rFont val="Times New Roman"/>
        <family val="1"/>
      </rPr>
      <t xml:space="preserve">             </t>
    </r>
    <r>
      <rPr>
        <sz val="11"/>
        <color indexed="8"/>
        <rFont val="方正黑体_GBK"/>
        <family val="4"/>
        <charset val="134"/>
      </rPr>
      <t>目</t>
    </r>
  </si>
  <si>
    <r>
      <rPr>
        <sz val="11"/>
        <color indexed="8"/>
        <rFont val="方正黑体_GBK"/>
        <family val="4"/>
        <charset val="134"/>
      </rPr>
      <t>金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family val="4"/>
        <charset val="134"/>
      </rPr>
      <t>额</t>
    </r>
  </si>
  <si>
    <r>
      <rPr>
        <sz val="11"/>
        <color rgb="FF000000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一般公共预算收入</t>
    </r>
  </si>
  <si>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一般公共预算支出</t>
    </r>
  </si>
  <si>
    <r>
      <rPr>
        <sz val="11"/>
        <color indexed="8"/>
        <rFont val="Times New Roman"/>
        <family val="1"/>
      </rPr>
      <t>2.</t>
    </r>
    <r>
      <rPr>
        <sz val="11"/>
        <color indexed="8"/>
        <rFont val="宋体"/>
        <family val="3"/>
        <charset val="134"/>
      </rPr>
      <t>上级补助收入</t>
    </r>
  </si>
  <si>
    <r>
      <rPr>
        <sz val="11"/>
        <color indexed="8"/>
        <rFont val="Times New Roman"/>
        <family val="1"/>
      </rPr>
      <t>2.</t>
    </r>
    <r>
      <rPr>
        <sz val="11"/>
        <color indexed="8"/>
        <rFont val="宋体"/>
        <family val="3"/>
        <charset val="134"/>
      </rPr>
      <t>上解上级支出</t>
    </r>
  </si>
  <si>
    <r>
      <rPr>
        <sz val="11"/>
        <color theme="1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债务转贷收入</t>
    </r>
  </si>
  <si>
    <r>
      <rPr>
        <sz val="11"/>
        <color theme="1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债务还本支出</t>
    </r>
  </si>
  <si>
    <r>
      <rPr>
        <sz val="11"/>
        <color rgb="FF000000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调入资金及动用预算稳定调节基金</t>
    </r>
  </si>
  <si>
    <r>
      <rPr>
        <sz val="11"/>
        <color theme="1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安排预算稳定调节基金</t>
    </r>
  </si>
  <si>
    <r>
      <rPr>
        <sz val="11"/>
        <color rgb="FF000000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上年结余及结转收入</t>
    </r>
  </si>
  <si>
    <r>
      <rPr>
        <sz val="11"/>
        <color rgb="FF000000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年终结余结转资金</t>
    </r>
  </si>
  <si>
    <t>收入总计</t>
  </si>
  <si>
    <t>支出总计</t>
  </si>
  <si>
    <r>
      <rPr>
        <sz val="11"/>
        <color indexed="8"/>
        <rFont val="宋体"/>
        <family val="3"/>
        <charset val="134"/>
      </rPr>
      <t>表三：</t>
    </r>
  </si>
  <si>
    <t>2021年江阴临港开发区政府性基金收支决算情况表</t>
  </si>
  <si>
    <t>收  入  项  目</t>
  </si>
  <si>
    <t>支  出  项  目</t>
  </si>
  <si>
    <r>
      <t>2021</t>
    </r>
    <r>
      <rPr>
        <sz val="11"/>
        <color rgb="FF000000"/>
        <rFont val="方正黑体_GBK"/>
        <family val="4"/>
        <charset val="134"/>
      </rPr>
      <t>年
预算数</t>
    </r>
  </si>
  <si>
    <t>基金收入合计</t>
  </si>
  <si>
    <t>基金支出合计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</si>
  <si>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国有土地使用权出让收入</t>
    </r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</si>
  <si>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城乡社区支出</t>
    </r>
  </si>
  <si>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国有土地收益基金收入</t>
    </r>
  </si>
  <si>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其中：国有土地使用权出让收入及对应专项债务收入安排的支出</t>
    </r>
  </si>
  <si>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农业土地开发资金收入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</si>
  <si>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城市基础设施配套费安排的支出</t>
    </r>
  </si>
  <si>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城市基础设施配套费收入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</si>
  <si>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污水处理费安排的支出</t>
    </r>
  </si>
  <si>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污水处理费收入</t>
    </r>
  </si>
  <si>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其他各项支出</t>
    </r>
  </si>
  <si>
    <r>
      <rPr>
        <sz val="11"/>
        <rFont val="Times New Roman"/>
        <family val="1"/>
      </rPr>
      <t>6.</t>
    </r>
    <r>
      <rPr>
        <sz val="11"/>
        <rFont val="宋体"/>
        <family val="3"/>
        <charset val="134"/>
      </rPr>
      <t>其他各项政府性基金收入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</si>
  <si>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其中：彩票公益金及对应专项债务收入安排的支出</t>
    </r>
  </si>
  <si>
    <r>
      <rPr>
        <sz val="11"/>
        <color theme="1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债务付息支出</t>
    </r>
  </si>
  <si>
    <r>
      <rPr>
        <sz val="11"/>
        <color theme="1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债务发行费用支出</t>
    </r>
  </si>
  <si>
    <r>
      <rPr>
        <sz val="11"/>
        <color indexed="8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抗疫特别国债安排的支出</t>
    </r>
  </si>
  <si>
    <r>
      <rPr>
        <sz val="11"/>
        <color indexed="8"/>
        <rFont val="宋体"/>
        <family val="3"/>
        <charset val="134"/>
      </rPr>
      <t>表四：</t>
    </r>
  </si>
  <si>
    <t>2021年江阴临港开发区政府性基金收支平衡情况表</t>
  </si>
  <si>
    <r>
      <rPr>
        <sz val="11"/>
        <color indexed="8"/>
        <rFont val="方正黑体_GBK"/>
        <family val="4"/>
        <charset val="134"/>
      </rPr>
      <t>项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方正黑体_GBK"/>
        <family val="4"/>
        <charset val="134"/>
      </rPr>
      <t>目</t>
    </r>
  </si>
  <si>
    <r>
      <rPr>
        <sz val="11"/>
        <color indexed="8"/>
        <rFont val="方正黑体_GBK"/>
        <family val="4"/>
        <charset val="134"/>
      </rPr>
      <t>金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方正黑体_GBK"/>
        <family val="4"/>
        <charset val="134"/>
      </rPr>
      <t>额</t>
    </r>
  </si>
  <si>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政府性基金收入</t>
    </r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</si>
  <si>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政府性基金支出</t>
    </r>
  </si>
  <si>
    <r>
      <rPr>
        <sz val="11"/>
        <color indexed="8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政府性基金调出资金</t>
    </r>
  </si>
  <si>
    <r>
      <rPr>
        <sz val="11"/>
        <color rgb="FF000000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上年结转及结余</t>
    </r>
  </si>
  <si>
    <r>
      <rPr>
        <sz val="11"/>
        <color theme="1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债务还本支出</t>
    </r>
  </si>
  <si>
    <r>
      <rPr>
        <sz val="11"/>
        <color theme="1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年终结余及结转</t>
    </r>
  </si>
</sst>
</file>

<file path=xl/styles.xml><?xml version="1.0" encoding="utf-8"?>
<styleSheet xmlns="http://schemas.openxmlformats.org/spreadsheetml/2006/main">
  <numFmts count="2">
    <numFmt numFmtId="176" formatCode="0_ "/>
    <numFmt numFmtId="177" formatCode="#,##0_ "/>
  </numFmts>
  <fonts count="20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20"/>
      <color rgb="FF000000"/>
      <name val="方正小标宋_GBK"/>
      <family val="4"/>
      <charset val="134"/>
    </font>
    <font>
      <sz val="20"/>
      <color rgb="FF00000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方正黑体_GBK"/>
      <family val="4"/>
      <charset val="134"/>
    </font>
    <font>
      <sz val="11"/>
      <name val="宋体"/>
      <family val="3"/>
      <charset val="134"/>
    </font>
    <font>
      <sz val="11"/>
      <color rgb="FF000000"/>
      <name val="方正黑体_GBK"/>
      <family val="4"/>
      <charset val="134"/>
    </font>
    <font>
      <b/>
      <sz val="11"/>
      <color indexed="8"/>
      <name val="宋体"/>
      <family val="3"/>
      <charset val="134"/>
    </font>
    <font>
      <sz val="11"/>
      <color indexed="8"/>
      <name val="方正黑体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5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1" xfId="5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5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4" applyFont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</cellXfs>
  <cellStyles count="7">
    <cellStyle name="常规" xfId="0" builtinId="0"/>
    <cellStyle name="常规 2" xfId="4"/>
    <cellStyle name="常规 2 2 2 3 2" xfId="5"/>
    <cellStyle name="常规 2 2 2 4" xfId="2"/>
    <cellStyle name="常规 2 3 2 2" xfId="6"/>
    <cellStyle name="常规 7 2" xfId="3"/>
    <cellStyle name="常规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K22" sqref="K22"/>
    </sheetView>
  </sheetViews>
  <sheetFormatPr defaultColWidth="9" defaultRowHeight="15"/>
  <cols>
    <col min="1" max="1" width="24" style="1" customWidth="1"/>
    <col min="2" max="2" width="8.5" style="2" customWidth="1"/>
    <col min="3" max="3" width="10.875" style="2" customWidth="1"/>
    <col min="4" max="4" width="8.375" style="2" customWidth="1"/>
    <col min="5" max="5" width="8.5" style="2" customWidth="1"/>
    <col min="6" max="6" width="7.875" style="2" customWidth="1"/>
    <col min="7" max="7" width="25.5" style="1" customWidth="1"/>
    <col min="8" max="8" width="7.75" style="1" customWidth="1"/>
    <col min="9" max="9" width="11.125" style="34" customWidth="1"/>
    <col min="10" max="10" width="8.875" style="2" customWidth="1"/>
    <col min="11" max="11" width="7.875" style="2" customWidth="1"/>
    <col min="12" max="12" width="8.25" style="2" customWidth="1"/>
    <col min="13" max="16384" width="9" style="1"/>
  </cols>
  <sheetData>
    <row r="1" spans="1:12">
      <c r="A1" s="3" t="s">
        <v>0</v>
      </c>
      <c r="B1" s="35"/>
    </row>
    <row r="2" spans="1:12" ht="27.75" customHeight="1">
      <c r="A2" s="46" t="s">
        <v>1</v>
      </c>
      <c r="B2" s="47"/>
      <c r="C2" s="47"/>
      <c r="D2" s="47"/>
      <c r="E2" s="47"/>
      <c r="F2" s="47"/>
      <c r="G2" s="47"/>
      <c r="H2" s="47"/>
      <c r="I2" s="48"/>
      <c r="J2" s="47"/>
      <c r="K2" s="47"/>
      <c r="L2" s="47"/>
    </row>
    <row r="3" spans="1:12">
      <c r="A3" s="49"/>
      <c r="B3" s="49"/>
      <c r="C3" s="49"/>
      <c r="D3" s="49"/>
      <c r="E3" s="49"/>
      <c r="F3" s="49"/>
      <c r="G3" s="49"/>
      <c r="H3" s="49"/>
      <c r="I3" s="50"/>
      <c r="J3" s="49"/>
      <c r="K3" s="49"/>
      <c r="L3" s="49"/>
    </row>
    <row r="4" spans="1:12" ht="15" customHeight="1">
      <c r="A4" s="51" t="s">
        <v>2</v>
      </c>
      <c r="B4" s="51"/>
      <c r="C4" s="51"/>
      <c r="D4" s="51"/>
      <c r="E4" s="51"/>
      <c r="F4" s="51"/>
      <c r="G4" s="51"/>
      <c r="H4" s="51"/>
      <c r="I4" s="52"/>
      <c r="J4" s="51"/>
      <c r="K4" s="51"/>
      <c r="L4" s="51"/>
    </row>
    <row r="5" spans="1:12" ht="33" customHeight="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4" t="s">
        <v>4</v>
      </c>
      <c r="I5" s="4" t="s">
        <v>10</v>
      </c>
      <c r="J5" s="4" t="s">
        <v>6</v>
      </c>
      <c r="K5" s="4" t="s">
        <v>7</v>
      </c>
      <c r="L5" s="5" t="s">
        <v>8</v>
      </c>
    </row>
    <row r="6" spans="1:12" ht="15" customHeight="1">
      <c r="A6" s="13" t="s">
        <v>11</v>
      </c>
      <c r="B6" s="36">
        <f>B7+B17</f>
        <v>481667</v>
      </c>
      <c r="C6" s="36">
        <f>C7+C17</f>
        <v>521389</v>
      </c>
      <c r="D6" s="36">
        <f>D7+D17</f>
        <v>486496</v>
      </c>
      <c r="E6" s="17">
        <f>D6/B6-1</f>
        <v>1.00255985982016E-2</v>
      </c>
      <c r="F6" s="18">
        <f>D6/C6</f>
        <v>0.93307683898202698</v>
      </c>
      <c r="G6" s="13" t="s">
        <v>12</v>
      </c>
      <c r="H6" s="37">
        <f>SUM(H7:H26)</f>
        <v>265866</v>
      </c>
      <c r="I6" s="37">
        <f>SUM(I7:I26)</f>
        <v>371274</v>
      </c>
      <c r="J6" s="37">
        <f>SUM(J7:J26)</f>
        <v>357434</v>
      </c>
      <c r="K6" s="17">
        <f>J6/H6-1</f>
        <v>0.34441410334529399</v>
      </c>
      <c r="L6" s="18">
        <f>J6/I6</f>
        <v>0.96272294855012697</v>
      </c>
    </row>
    <row r="7" spans="1:12" ht="15" customHeight="1">
      <c r="A7" s="38" t="s">
        <v>13</v>
      </c>
      <c r="B7" s="36">
        <f>SUM(B8:B16)</f>
        <v>457310</v>
      </c>
      <c r="C7" s="36">
        <f>SUM(C8:C16)</f>
        <v>495009</v>
      </c>
      <c r="D7" s="36">
        <f>SUM(D8:D16)</f>
        <v>463039</v>
      </c>
      <c r="E7" s="17">
        <f t="shared" ref="E7:E18" si="0">D7/B7-1</f>
        <v>1.25276070936564E-2</v>
      </c>
      <c r="F7" s="18">
        <f t="shared" ref="F7:F18" si="1">D7/C7</f>
        <v>0.93541531568112901</v>
      </c>
      <c r="G7" s="39" t="s">
        <v>14</v>
      </c>
      <c r="H7" s="7">
        <v>29685</v>
      </c>
      <c r="I7" s="7">
        <v>30568</v>
      </c>
      <c r="J7" s="7">
        <v>37066</v>
      </c>
      <c r="K7" s="21">
        <f t="shared" ref="K7:K23" si="2">J7/H7-1</f>
        <v>0.24864409634495499</v>
      </c>
      <c r="L7" s="22">
        <f t="shared" ref="L7:L21" si="3">J7/I7</f>
        <v>1.2125752420832201</v>
      </c>
    </row>
    <row r="8" spans="1:12" ht="15" customHeight="1">
      <c r="A8" s="6" t="s">
        <v>15</v>
      </c>
      <c r="B8" s="7">
        <v>234741</v>
      </c>
      <c r="C8" s="7">
        <v>245723</v>
      </c>
      <c r="D8" s="7">
        <v>222700</v>
      </c>
      <c r="E8" s="21">
        <f t="shared" si="0"/>
        <v>-5.1294831324736702E-2</v>
      </c>
      <c r="F8" s="22">
        <f t="shared" si="1"/>
        <v>0.90630506708773695</v>
      </c>
      <c r="G8" s="39" t="s">
        <v>16</v>
      </c>
      <c r="H8" s="23">
        <v>11247</v>
      </c>
      <c r="I8" s="7">
        <v>13339</v>
      </c>
      <c r="J8" s="7">
        <v>11852</v>
      </c>
      <c r="K8" s="21">
        <f t="shared" si="2"/>
        <v>5.37921223437361E-2</v>
      </c>
      <c r="L8" s="22">
        <f t="shared" si="3"/>
        <v>0.88852237798935496</v>
      </c>
    </row>
    <row r="9" spans="1:12" ht="15" customHeight="1">
      <c r="A9" s="6" t="s">
        <v>17</v>
      </c>
      <c r="B9" s="7">
        <v>86179</v>
      </c>
      <c r="C9" s="7">
        <v>102059</v>
      </c>
      <c r="D9" s="7">
        <v>107634</v>
      </c>
      <c r="E9" s="21">
        <f t="shared" si="0"/>
        <v>0.24895856299098401</v>
      </c>
      <c r="F9" s="22">
        <f t="shared" si="1"/>
        <v>1.05462526577764</v>
      </c>
      <c r="G9" s="39" t="s">
        <v>18</v>
      </c>
      <c r="H9" s="23">
        <v>62875</v>
      </c>
      <c r="I9" s="7">
        <v>69268</v>
      </c>
      <c r="J9" s="7">
        <v>62193</v>
      </c>
      <c r="K9" s="21">
        <f t="shared" si="2"/>
        <v>-1.0846918489065599E-2</v>
      </c>
      <c r="L9" s="22">
        <f t="shared" si="3"/>
        <v>0.89786048391753803</v>
      </c>
    </row>
    <row r="10" spans="1:12" ht="15" customHeight="1">
      <c r="A10" s="6" t="s">
        <v>19</v>
      </c>
      <c r="B10" s="7">
        <v>17207</v>
      </c>
      <c r="C10" s="7">
        <v>18673</v>
      </c>
      <c r="D10" s="7">
        <v>18194</v>
      </c>
      <c r="E10" s="21">
        <f t="shared" si="0"/>
        <v>5.7360376590922302E-2</v>
      </c>
      <c r="F10" s="22">
        <f t="shared" si="1"/>
        <v>0.97434798907513498</v>
      </c>
      <c r="G10" s="39" t="s">
        <v>20</v>
      </c>
      <c r="H10" s="23">
        <v>1743</v>
      </c>
      <c r="I10" s="7">
        <v>2800</v>
      </c>
      <c r="J10" s="7">
        <v>2768</v>
      </c>
      <c r="K10" s="21">
        <f t="shared" si="2"/>
        <v>0.58806655192197399</v>
      </c>
      <c r="L10" s="22">
        <f t="shared" si="3"/>
        <v>0.98857142857142899</v>
      </c>
    </row>
    <row r="11" spans="1:12" ht="15" customHeight="1">
      <c r="A11" s="6" t="s">
        <v>21</v>
      </c>
      <c r="B11" s="7">
        <v>34263</v>
      </c>
      <c r="C11" s="7">
        <v>36203</v>
      </c>
      <c r="D11" s="7">
        <v>33314</v>
      </c>
      <c r="E11" s="21">
        <f t="shared" si="0"/>
        <v>-2.76975162711963E-2</v>
      </c>
      <c r="F11" s="22">
        <f t="shared" si="1"/>
        <v>0.92019998342678799</v>
      </c>
      <c r="G11" s="39" t="s">
        <v>22</v>
      </c>
      <c r="H11" s="23">
        <v>1029</v>
      </c>
      <c r="I11" s="7">
        <v>198</v>
      </c>
      <c r="J11" s="7">
        <v>373</v>
      </c>
      <c r="K11" s="21">
        <f t="shared" si="2"/>
        <v>-0.63751214771622899</v>
      </c>
      <c r="L11" s="22">
        <f t="shared" si="3"/>
        <v>1.8838383838383801</v>
      </c>
    </row>
    <row r="12" spans="1:12" ht="15" customHeight="1">
      <c r="A12" s="6" t="s">
        <v>23</v>
      </c>
      <c r="B12" s="7">
        <v>17296</v>
      </c>
      <c r="C12" s="7">
        <v>20513</v>
      </c>
      <c r="D12" s="7">
        <v>19222</v>
      </c>
      <c r="E12" s="21">
        <f t="shared" si="0"/>
        <v>0.111355226641998</v>
      </c>
      <c r="F12" s="22">
        <f t="shared" si="1"/>
        <v>0.93706430068736901</v>
      </c>
      <c r="G12" s="39" t="s">
        <v>24</v>
      </c>
      <c r="H12" s="23">
        <v>52907</v>
      </c>
      <c r="I12" s="7">
        <v>45015</v>
      </c>
      <c r="J12" s="7">
        <v>55831</v>
      </c>
      <c r="K12" s="21">
        <f t="shared" si="2"/>
        <v>5.5266788893719297E-2</v>
      </c>
      <c r="L12" s="22">
        <f t="shared" si="3"/>
        <v>1.2402754637343101</v>
      </c>
    </row>
    <row r="13" spans="1:12" ht="15" customHeight="1">
      <c r="A13" s="6" t="s">
        <v>25</v>
      </c>
      <c r="B13" s="7">
        <v>15174</v>
      </c>
      <c r="C13" s="7">
        <v>15300</v>
      </c>
      <c r="D13" s="7">
        <v>16802</v>
      </c>
      <c r="E13" s="21">
        <f t="shared" si="0"/>
        <v>0.10728878344536701</v>
      </c>
      <c r="F13" s="22">
        <f t="shared" si="1"/>
        <v>1.09816993464052</v>
      </c>
      <c r="G13" s="39" t="s">
        <v>26</v>
      </c>
      <c r="H13" s="23">
        <v>18042</v>
      </c>
      <c r="I13" s="7">
        <v>16500</v>
      </c>
      <c r="J13" s="7">
        <v>17948</v>
      </c>
      <c r="K13" s="21">
        <f t="shared" si="2"/>
        <v>-5.2100654029486604E-3</v>
      </c>
      <c r="L13" s="22">
        <f t="shared" si="3"/>
        <v>1.0877575757575799</v>
      </c>
    </row>
    <row r="14" spans="1:12" ht="15" customHeight="1">
      <c r="A14" s="6" t="s">
        <v>27</v>
      </c>
      <c r="B14" s="7">
        <v>17946</v>
      </c>
      <c r="C14" s="7">
        <v>19228</v>
      </c>
      <c r="D14" s="7">
        <v>12008</v>
      </c>
      <c r="E14" s="21">
        <f t="shared" si="0"/>
        <v>-0.330881533489357</v>
      </c>
      <c r="F14" s="22">
        <f t="shared" si="1"/>
        <v>0.624505928853755</v>
      </c>
      <c r="G14" s="39" t="s">
        <v>28</v>
      </c>
      <c r="H14" s="23">
        <v>8772</v>
      </c>
      <c r="I14" s="7">
        <v>5000</v>
      </c>
      <c r="J14" s="7">
        <v>9263</v>
      </c>
      <c r="K14" s="21">
        <f t="shared" si="2"/>
        <v>5.5973552211582303E-2</v>
      </c>
      <c r="L14" s="22">
        <f t="shared" si="3"/>
        <v>1.8526</v>
      </c>
    </row>
    <row r="15" spans="1:12" ht="15" customHeight="1">
      <c r="A15" s="6" t="s">
        <v>29</v>
      </c>
      <c r="B15" s="7">
        <v>18068</v>
      </c>
      <c r="C15" s="7">
        <v>21692</v>
      </c>
      <c r="D15" s="7">
        <v>17072</v>
      </c>
      <c r="E15" s="21">
        <f t="shared" si="0"/>
        <v>-5.51250830197033E-2</v>
      </c>
      <c r="F15" s="22">
        <f t="shared" si="1"/>
        <v>0.78701825557809302</v>
      </c>
      <c r="G15" s="39" t="s">
        <v>30</v>
      </c>
      <c r="H15" s="23">
        <v>29741</v>
      </c>
      <c r="I15" s="7">
        <v>128510</v>
      </c>
      <c r="J15" s="7">
        <v>95384</v>
      </c>
      <c r="K15" s="21">
        <f t="shared" si="2"/>
        <v>2.2071551057462799</v>
      </c>
      <c r="L15" s="22">
        <f t="shared" si="3"/>
        <v>0.74223017663994995</v>
      </c>
    </row>
    <row r="16" spans="1:12" ht="15" customHeight="1">
      <c r="A16" s="6" t="s">
        <v>31</v>
      </c>
      <c r="B16" s="23">
        <v>16436</v>
      </c>
      <c r="C16" s="7">
        <v>15618</v>
      </c>
      <c r="D16" s="7">
        <v>16093</v>
      </c>
      <c r="E16" s="21">
        <f t="shared" si="0"/>
        <v>-2.08688245315162E-2</v>
      </c>
      <c r="F16" s="22">
        <f t="shared" si="1"/>
        <v>1.03041362530414</v>
      </c>
      <c r="G16" s="39" t="s">
        <v>32</v>
      </c>
      <c r="H16" s="23">
        <v>14402</v>
      </c>
      <c r="I16" s="7">
        <v>15987</v>
      </c>
      <c r="J16" s="7">
        <v>20270</v>
      </c>
      <c r="K16" s="21">
        <f t="shared" si="2"/>
        <v>0.40744341063741102</v>
      </c>
      <c r="L16" s="22">
        <f t="shared" si="3"/>
        <v>1.26790517295302</v>
      </c>
    </row>
    <row r="17" spans="1:12" ht="15" customHeight="1">
      <c r="A17" s="38" t="s">
        <v>33</v>
      </c>
      <c r="B17" s="36">
        <f>SUM(B18:B22)</f>
        <v>24357</v>
      </c>
      <c r="C17" s="36">
        <f>SUM(C18:C22)</f>
        <v>26380</v>
      </c>
      <c r="D17" s="36">
        <f>SUM(D18:D22)</f>
        <v>23457</v>
      </c>
      <c r="E17" s="17">
        <f t="shared" si="0"/>
        <v>-3.6950363345239601E-2</v>
      </c>
      <c r="F17" s="18">
        <f t="shared" si="1"/>
        <v>0.88919636087945397</v>
      </c>
      <c r="G17" s="39" t="s">
        <v>34</v>
      </c>
      <c r="H17" s="23">
        <v>434</v>
      </c>
      <c r="I17" s="7">
        <v>3000</v>
      </c>
      <c r="J17" s="7">
        <v>1383</v>
      </c>
      <c r="K17" s="21">
        <f t="shared" si="2"/>
        <v>2.18663594470046</v>
      </c>
      <c r="L17" s="22">
        <f t="shared" si="3"/>
        <v>0.46100000000000002</v>
      </c>
    </row>
    <row r="18" spans="1:12" ht="15" customHeight="1">
      <c r="A18" s="6" t="s">
        <v>35</v>
      </c>
      <c r="B18" s="23">
        <v>24357</v>
      </c>
      <c r="C18" s="7">
        <v>25339</v>
      </c>
      <c r="D18" s="7">
        <v>23457</v>
      </c>
      <c r="E18" s="21">
        <f t="shared" si="0"/>
        <v>-3.6950363345239601E-2</v>
      </c>
      <c r="F18" s="22">
        <f t="shared" si="1"/>
        <v>0.92572713998184597</v>
      </c>
      <c r="G18" s="39" t="s">
        <v>36</v>
      </c>
      <c r="H18" s="23">
        <v>19525</v>
      </c>
      <c r="I18" s="7">
        <v>29512</v>
      </c>
      <c r="J18" s="7">
        <v>25729</v>
      </c>
      <c r="K18" s="21">
        <f t="shared" si="2"/>
        <v>0.31774647887323898</v>
      </c>
      <c r="L18" s="22">
        <f t="shared" si="3"/>
        <v>0.87181485497424804</v>
      </c>
    </row>
    <row r="19" spans="1:12" ht="15" customHeight="1">
      <c r="A19" s="6" t="s">
        <v>37</v>
      </c>
      <c r="B19" s="23"/>
      <c r="C19" s="7"/>
      <c r="D19" s="7"/>
      <c r="E19" s="17"/>
      <c r="F19" s="18"/>
      <c r="G19" s="39" t="s">
        <v>38</v>
      </c>
      <c r="H19" s="23"/>
      <c r="I19" s="7"/>
      <c r="J19" s="7"/>
      <c r="K19" s="21"/>
      <c r="L19" s="22"/>
    </row>
    <row r="20" spans="1:12" ht="15" customHeight="1">
      <c r="A20" s="6" t="s">
        <v>39</v>
      </c>
      <c r="B20" s="23"/>
      <c r="C20" s="7"/>
      <c r="D20" s="7"/>
      <c r="E20" s="17"/>
      <c r="F20" s="18"/>
      <c r="G20" s="40" t="s">
        <v>40</v>
      </c>
      <c r="H20" s="23"/>
      <c r="I20" s="7"/>
      <c r="J20" s="7"/>
      <c r="K20" s="21"/>
      <c r="L20" s="22"/>
    </row>
    <row r="21" spans="1:12" ht="30" customHeight="1">
      <c r="A21" s="6" t="s">
        <v>41</v>
      </c>
      <c r="B21" s="23"/>
      <c r="C21" s="7"/>
      <c r="D21" s="7"/>
      <c r="E21" s="17"/>
      <c r="F21" s="18"/>
      <c r="G21" s="40" t="s">
        <v>42</v>
      </c>
      <c r="H21" s="23">
        <v>12860</v>
      </c>
      <c r="I21" s="7">
        <v>11000</v>
      </c>
      <c r="J21" s="7">
        <v>14300</v>
      </c>
      <c r="K21" s="21">
        <f t="shared" si="2"/>
        <v>0.111975116640747</v>
      </c>
      <c r="L21" s="22">
        <f t="shared" si="3"/>
        <v>1.3</v>
      </c>
    </row>
    <row r="22" spans="1:12" ht="15" customHeight="1">
      <c r="A22" s="6" t="s">
        <v>43</v>
      </c>
      <c r="B22" s="23"/>
      <c r="C22" s="7">
        <v>1041</v>
      </c>
      <c r="D22" s="7"/>
      <c r="E22" s="21"/>
      <c r="F22" s="22"/>
      <c r="G22" s="40" t="s">
        <v>44</v>
      </c>
      <c r="H22" s="23"/>
      <c r="I22" s="7"/>
      <c r="J22" s="7"/>
      <c r="K22" s="21"/>
      <c r="L22" s="22"/>
    </row>
    <row r="23" spans="1:12" ht="15" customHeight="1">
      <c r="A23" s="41"/>
      <c r="B23" s="42"/>
      <c r="C23" s="42"/>
      <c r="D23" s="42"/>
      <c r="E23" s="42"/>
      <c r="F23" s="18"/>
      <c r="G23" s="41" t="s">
        <v>45</v>
      </c>
      <c r="H23" s="23">
        <v>1738</v>
      </c>
      <c r="I23" s="7"/>
      <c r="J23" s="7">
        <v>2496</v>
      </c>
      <c r="K23" s="21">
        <f t="shared" si="2"/>
        <v>0.43613348676639818</v>
      </c>
      <c r="L23" s="22"/>
    </row>
    <row r="24" spans="1:12" ht="15.95" customHeight="1">
      <c r="A24" s="41"/>
      <c r="B24" s="43"/>
      <c r="C24" s="43"/>
      <c r="D24" s="42"/>
      <c r="E24" s="42"/>
      <c r="F24" s="42"/>
      <c r="G24" s="40" t="s">
        <v>46</v>
      </c>
      <c r="H24" s="7"/>
      <c r="I24" s="7"/>
      <c r="J24" s="7"/>
      <c r="K24" s="21"/>
      <c r="L24" s="22"/>
    </row>
    <row r="25" spans="1:12" ht="15" customHeight="1">
      <c r="A25" s="41"/>
      <c r="B25" s="43"/>
      <c r="C25" s="43"/>
      <c r="D25" s="42"/>
      <c r="E25" s="42"/>
      <c r="F25" s="42"/>
      <c r="G25" s="44" t="s">
        <v>47</v>
      </c>
      <c r="H25" s="7">
        <v>866</v>
      </c>
      <c r="I25" s="7">
        <v>577</v>
      </c>
      <c r="J25" s="7">
        <v>578</v>
      </c>
      <c r="K25" s="21">
        <f>J25/H25-1</f>
        <v>-0.33256351039261001</v>
      </c>
      <c r="L25" s="22">
        <f>J25/I25</f>
        <v>1.00173310225303</v>
      </c>
    </row>
    <row r="26" spans="1:12" ht="15" customHeight="1">
      <c r="A26" s="41"/>
      <c r="B26" s="42"/>
      <c r="C26" s="42"/>
      <c r="D26" s="42"/>
      <c r="E26" s="42"/>
      <c r="F26" s="42"/>
      <c r="G26" s="44" t="s">
        <v>48</v>
      </c>
      <c r="H26" s="7"/>
      <c r="I26" s="7"/>
      <c r="J26" s="7"/>
      <c r="K26" s="21"/>
      <c r="L26" s="22"/>
    </row>
    <row r="27" spans="1:12">
      <c r="A27" s="1" t="s">
        <v>49</v>
      </c>
    </row>
  </sheetData>
  <mergeCells count="3">
    <mergeCell ref="A2:L2"/>
    <mergeCell ref="A3:L3"/>
    <mergeCell ref="A4:L4"/>
  </mergeCells>
  <phoneticPr fontId="19" type="noConversion"/>
  <printOptions horizontalCentered="1"/>
  <pageMargins left="0.55118110236220497" right="0.55118110236220497" top="0.98425196850393704" bottom="0.98425196850393704" header="0.23622047244094499" footer="0.47244094488188998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6" sqref="D6:D10"/>
    </sheetView>
  </sheetViews>
  <sheetFormatPr defaultColWidth="8.875" defaultRowHeight="15"/>
  <cols>
    <col min="1" max="1" width="28.125" style="1" customWidth="1"/>
    <col min="2" max="2" width="23.625" style="1" customWidth="1"/>
    <col min="3" max="3" width="34.5" style="1" customWidth="1"/>
    <col min="4" max="4" width="23.625" style="1" customWidth="1"/>
    <col min="5" max="32" width="9" style="1" customWidth="1"/>
    <col min="33" max="16384" width="8.875" style="1"/>
  </cols>
  <sheetData>
    <row r="1" spans="1:4" ht="27" customHeight="1">
      <c r="A1" s="3" t="s">
        <v>50</v>
      </c>
    </row>
    <row r="2" spans="1:4" ht="45" customHeight="1">
      <c r="A2" s="46" t="s">
        <v>51</v>
      </c>
      <c r="B2" s="47"/>
      <c r="C2" s="47"/>
      <c r="D2" s="47"/>
    </row>
    <row r="3" spans="1:4">
      <c r="A3" s="49"/>
      <c r="B3" s="49"/>
      <c r="C3" s="49"/>
      <c r="D3" s="49"/>
    </row>
    <row r="4" spans="1:4">
      <c r="A4" s="51" t="s">
        <v>52</v>
      </c>
      <c r="B4" s="51"/>
      <c r="C4" s="51"/>
      <c r="D4" s="51"/>
    </row>
    <row r="5" spans="1:4" ht="33.950000000000003" customHeight="1">
      <c r="A5" s="4" t="s">
        <v>53</v>
      </c>
      <c r="B5" s="4" t="s">
        <v>54</v>
      </c>
      <c r="C5" s="4" t="s">
        <v>53</v>
      </c>
      <c r="D5" s="4" t="s">
        <v>54</v>
      </c>
    </row>
    <row r="6" spans="1:4" ht="32.1" customHeight="1">
      <c r="A6" s="9" t="s">
        <v>55</v>
      </c>
      <c r="B6" s="7">
        <v>486496</v>
      </c>
      <c r="C6" s="6" t="s">
        <v>56</v>
      </c>
      <c r="D6" s="7">
        <v>357434</v>
      </c>
    </row>
    <row r="7" spans="1:4" ht="32.1" customHeight="1">
      <c r="A7" s="9" t="s">
        <v>57</v>
      </c>
      <c r="B7" s="7">
        <v>43262</v>
      </c>
      <c r="C7" s="9" t="s">
        <v>58</v>
      </c>
      <c r="D7" s="7">
        <v>272324</v>
      </c>
    </row>
    <row r="8" spans="1:4" ht="32.1" customHeight="1">
      <c r="A8" s="6" t="s">
        <v>59</v>
      </c>
      <c r="B8" s="10"/>
      <c r="C8" s="6" t="s">
        <v>60</v>
      </c>
      <c r="D8" s="7"/>
    </row>
    <row r="9" spans="1:4" ht="32.1" customHeight="1">
      <c r="A9" s="9" t="s">
        <v>61</v>
      </c>
      <c r="B9" s="10">
        <v>100000</v>
      </c>
      <c r="C9" s="1" t="s">
        <v>62</v>
      </c>
      <c r="D9" s="7"/>
    </row>
    <row r="10" spans="1:4" ht="32.1" customHeight="1">
      <c r="A10" s="9" t="s">
        <v>63</v>
      </c>
      <c r="B10" s="10"/>
      <c r="C10" s="9" t="s">
        <v>64</v>
      </c>
      <c r="D10" s="10"/>
    </row>
    <row r="11" spans="1:4" ht="32.1" customHeight="1">
      <c r="A11" s="13" t="s">
        <v>65</v>
      </c>
      <c r="B11" s="14">
        <f>SUM(B6:B10)</f>
        <v>629758</v>
      </c>
      <c r="C11" s="13" t="s">
        <v>66</v>
      </c>
      <c r="D11" s="14">
        <f>SUM(D6:D10)</f>
        <v>629758</v>
      </c>
    </row>
    <row r="12" spans="1:4" ht="32.1" customHeight="1"/>
  </sheetData>
  <mergeCells count="3">
    <mergeCell ref="A2:D2"/>
    <mergeCell ref="A3:D3"/>
    <mergeCell ref="A4:D4"/>
  </mergeCells>
  <phoneticPr fontId="19" type="noConversion"/>
  <printOptions horizontalCentered="1"/>
  <pageMargins left="0.75" right="0.75" top="0.98" bottom="0.98" header="0.51" footer="0.51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F5" sqref="F5"/>
    </sheetView>
  </sheetViews>
  <sheetFormatPr defaultColWidth="9" defaultRowHeight="15"/>
  <cols>
    <col min="1" max="1" width="24.375" style="1" customWidth="1"/>
    <col min="2" max="2" width="9.125" style="1" customWidth="1"/>
    <col min="3" max="3" width="11.125" style="2" customWidth="1"/>
    <col min="4" max="4" width="9" style="2" customWidth="1"/>
    <col min="5" max="5" width="7.875" style="2" customWidth="1"/>
    <col min="6" max="6" width="7.75" style="2" customWidth="1"/>
    <col min="7" max="7" width="31.625" style="1" customWidth="1"/>
    <col min="8" max="8" width="8.5" style="2" customWidth="1"/>
    <col min="9" max="9" width="9.875" style="2" customWidth="1"/>
    <col min="10" max="10" width="9" style="2" customWidth="1"/>
    <col min="11" max="11" width="8.25" style="2" customWidth="1"/>
    <col min="12" max="12" width="8.375" style="2" customWidth="1"/>
    <col min="13" max="16384" width="9" style="1"/>
  </cols>
  <sheetData>
    <row r="1" spans="1:12">
      <c r="A1" s="3" t="s">
        <v>67</v>
      </c>
      <c r="B1" s="3"/>
    </row>
    <row r="2" spans="1:12" ht="27">
      <c r="A2" s="46" t="s">
        <v>68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>
      <c r="A4" s="51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35.1" customHeight="1">
      <c r="A5" s="45" t="s">
        <v>69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5" t="s">
        <v>70</v>
      </c>
      <c r="H5" s="4" t="s">
        <v>4</v>
      </c>
      <c r="I5" s="4" t="s">
        <v>71</v>
      </c>
      <c r="J5" s="4" t="s">
        <v>6</v>
      </c>
      <c r="K5" s="4" t="s">
        <v>7</v>
      </c>
      <c r="L5" s="4" t="s">
        <v>8</v>
      </c>
    </row>
    <row r="6" spans="1:12" ht="35.1" customHeight="1">
      <c r="A6" s="15" t="s">
        <v>72</v>
      </c>
      <c r="B6" s="16">
        <f>SUM(B7:B12)</f>
        <v>146903</v>
      </c>
      <c r="C6" s="16">
        <f>SUM(C7:C12)</f>
        <v>245657</v>
      </c>
      <c r="D6" s="16">
        <f>SUM(D7:D12)</f>
        <v>62963</v>
      </c>
      <c r="E6" s="17">
        <f>D6/B6-1</f>
        <v>-0.57139745274092402</v>
      </c>
      <c r="F6" s="18">
        <f>D6/C6</f>
        <v>0.256304522158945</v>
      </c>
      <c r="G6" s="15" t="s">
        <v>73</v>
      </c>
      <c r="H6" s="19">
        <f>H7+H11+H13+H14+H15</f>
        <v>204010</v>
      </c>
      <c r="I6" s="19">
        <f>I7+I11+I13+I14+I15</f>
        <v>251757</v>
      </c>
      <c r="J6" s="19">
        <f>J7+J11+J13+J14+J15</f>
        <v>72750</v>
      </c>
      <c r="K6" s="17">
        <f t="shared" ref="K6:K13" si="0">J6/H6-1</f>
        <v>-0.64339983334150297</v>
      </c>
      <c r="L6" s="18">
        <f>J6/I6</f>
        <v>0.288969124989573</v>
      </c>
    </row>
    <row r="7" spans="1:12" ht="35.1" customHeight="1">
      <c r="A7" s="20" t="s">
        <v>74</v>
      </c>
      <c r="B7" s="7">
        <v>146903</v>
      </c>
      <c r="C7" s="7">
        <v>245657</v>
      </c>
      <c r="D7" s="7">
        <v>62963</v>
      </c>
      <c r="E7" s="21">
        <f>D7/B7-1</f>
        <v>-0.57139745274092402</v>
      </c>
      <c r="F7" s="22">
        <f>D7/C7</f>
        <v>0.256304522158945</v>
      </c>
      <c r="G7" s="20" t="s">
        <v>75</v>
      </c>
      <c r="H7" s="23">
        <v>200190</v>
      </c>
      <c r="I7" s="7">
        <v>248699</v>
      </c>
      <c r="J7" s="7">
        <v>69783</v>
      </c>
      <c r="K7" s="21">
        <f t="shared" si="0"/>
        <v>-0.65141615465308</v>
      </c>
      <c r="L7" s="22">
        <f>J7/I7</f>
        <v>0.280592201818262</v>
      </c>
    </row>
    <row r="8" spans="1:12" ht="35.1" customHeight="1">
      <c r="A8" s="20" t="s">
        <v>76</v>
      </c>
      <c r="B8" s="24"/>
      <c r="C8" s="25"/>
      <c r="D8" s="25"/>
      <c r="E8" s="17"/>
      <c r="F8" s="18"/>
      <c r="G8" s="26" t="s">
        <v>77</v>
      </c>
      <c r="H8" s="23">
        <v>194814</v>
      </c>
      <c r="I8" s="7">
        <v>243199</v>
      </c>
      <c r="J8" s="7">
        <v>60811</v>
      </c>
      <c r="K8" s="21">
        <f t="shared" si="0"/>
        <v>-0.68785097580256005</v>
      </c>
      <c r="L8" s="22">
        <f>J8/I8</f>
        <v>0.250046258413891</v>
      </c>
    </row>
    <row r="9" spans="1:12" ht="35.1" customHeight="1">
      <c r="A9" s="20" t="s">
        <v>78</v>
      </c>
      <c r="B9" s="24"/>
      <c r="C9" s="25"/>
      <c r="D9" s="25"/>
      <c r="E9" s="17"/>
      <c r="F9" s="18"/>
      <c r="G9" s="20" t="s">
        <v>79</v>
      </c>
      <c r="H9" s="23">
        <v>4684</v>
      </c>
      <c r="I9" s="7">
        <v>5000</v>
      </c>
      <c r="J9" s="7">
        <v>8281</v>
      </c>
      <c r="K9" s="21">
        <f t="shared" si="0"/>
        <v>0.76793339026473095</v>
      </c>
      <c r="L9" s="22">
        <f t="shared" ref="L9:L13" si="1">J9/I9</f>
        <v>1.6561999999999999</v>
      </c>
    </row>
    <row r="10" spans="1:12" ht="35.1" customHeight="1">
      <c r="A10" s="20" t="s">
        <v>80</v>
      </c>
      <c r="B10" s="24"/>
      <c r="C10" s="25"/>
      <c r="D10" s="25"/>
      <c r="E10" s="17"/>
      <c r="F10" s="18"/>
      <c r="G10" s="20" t="s">
        <v>81</v>
      </c>
      <c r="H10" s="23">
        <v>692</v>
      </c>
      <c r="I10" s="7">
        <v>500</v>
      </c>
      <c r="J10" s="7">
        <v>691</v>
      </c>
      <c r="K10" s="21">
        <f t="shared" si="0"/>
        <v>-1.44508670520227E-3</v>
      </c>
      <c r="L10" s="22">
        <f t="shared" si="1"/>
        <v>1.3819999999999999</v>
      </c>
    </row>
    <row r="11" spans="1:12" ht="35.1" customHeight="1">
      <c r="A11" s="20" t="s">
        <v>82</v>
      </c>
      <c r="B11" s="20"/>
      <c r="C11" s="27"/>
      <c r="D11" s="27"/>
      <c r="E11" s="17"/>
      <c r="F11" s="18"/>
      <c r="G11" s="28" t="s">
        <v>83</v>
      </c>
      <c r="H11" s="23">
        <v>61</v>
      </c>
      <c r="I11" s="7">
        <v>200</v>
      </c>
      <c r="J11" s="7">
        <v>109</v>
      </c>
      <c r="K11" s="21">
        <f t="shared" si="0"/>
        <v>0.786885245901639</v>
      </c>
      <c r="L11" s="22">
        <f t="shared" si="1"/>
        <v>0.54500000000000004</v>
      </c>
    </row>
    <row r="12" spans="1:12" ht="35.1" customHeight="1">
      <c r="A12" s="20" t="s">
        <v>84</v>
      </c>
      <c r="B12" s="20"/>
      <c r="C12" s="29"/>
      <c r="D12" s="29"/>
      <c r="E12" s="17"/>
      <c r="F12" s="18"/>
      <c r="G12" s="26" t="s">
        <v>85</v>
      </c>
      <c r="H12" s="23">
        <v>61</v>
      </c>
      <c r="I12" s="7">
        <v>200</v>
      </c>
      <c r="J12" s="7">
        <v>109</v>
      </c>
      <c r="K12" s="21">
        <f t="shared" si="0"/>
        <v>0.786885245901639</v>
      </c>
      <c r="L12" s="22">
        <f t="shared" si="1"/>
        <v>0.54500000000000004</v>
      </c>
    </row>
    <row r="13" spans="1:12" ht="32.1" customHeight="1">
      <c r="A13" s="30"/>
      <c r="B13" s="30"/>
      <c r="C13" s="23"/>
      <c r="D13" s="29"/>
      <c r="E13" s="29"/>
      <c r="F13" s="29"/>
      <c r="G13" s="31" t="s">
        <v>86</v>
      </c>
      <c r="H13" s="23">
        <v>2089</v>
      </c>
      <c r="I13" s="7">
        <v>2858</v>
      </c>
      <c r="J13" s="7">
        <v>2858</v>
      </c>
      <c r="K13" s="21">
        <f t="shared" si="0"/>
        <v>0.36811871708951699</v>
      </c>
      <c r="L13" s="22">
        <f t="shared" si="1"/>
        <v>1</v>
      </c>
    </row>
    <row r="14" spans="1:12" ht="32.1" customHeight="1">
      <c r="A14" s="20"/>
      <c r="B14" s="20"/>
      <c r="C14" s="23"/>
      <c r="D14" s="29"/>
      <c r="E14" s="29"/>
      <c r="F14" s="32"/>
      <c r="G14" s="31" t="s">
        <v>87</v>
      </c>
      <c r="H14" s="7"/>
      <c r="I14" s="7"/>
      <c r="J14" s="7"/>
      <c r="K14" s="21"/>
      <c r="L14" s="22"/>
    </row>
    <row r="15" spans="1:12" ht="32.1" customHeight="1">
      <c r="A15" s="30"/>
      <c r="B15" s="30"/>
      <c r="C15" s="33"/>
      <c r="D15" s="33"/>
      <c r="E15" s="33"/>
      <c r="F15" s="33"/>
      <c r="G15" s="31" t="s">
        <v>88</v>
      </c>
      <c r="H15" s="7">
        <v>1670</v>
      </c>
      <c r="I15" s="7"/>
      <c r="J15" s="7"/>
      <c r="K15" s="21"/>
      <c r="L15" s="22"/>
    </row>
  </sheetData>
  <mergeCells count="3">
    <mergeCell ref="A2:L2"/>
    <mergeCell ref="A3:L3"/>
    <mergeCell ref="A4:L4"/>
  </mergeCells>
  <phoneticPr fontId="19" type="noConversion"/>
  <printOptions horizontalCentered="1"/>
  <pageMargins left="0.55118110236220497" right="0.43307086614173201" top="0.98425196850393704" bottom="0.98425196850393704" header="0.511811023622047" footer="0.511811023622047"/>
  <pageSetup paperSize="9" scale="9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ColWidth="8.875" defaultRowHeight="15"/>
  <cols>
    <col min="1" max="1" width="31.25" style="1" customWidth="1"/>
    <col min="2" max="2" width="26.25" style="2" customWidth="1"/>
    <col min="3" max="3" width="29.875" style="1" customWidth="1"/>
    <col min="4" max="4" width="27.625" style="2" customWidth="1"/>
    <col min="5" max="32" width="9" style="1" customWidth="1"/>
    <col min="33" max="16384" width="8.875" style="1"/>
  </cols>
  <sheetData>
    <row r="1" spans="1:4" ht="18" customHeight="1">
      <c r="A1" s="3" t="s">
        <v>89</v>
      </c>
    </row>
    <row r="2" spans="1:4" ht="27">
      <c r="A2" s="46" t="s">
        <v>90</v>
      </c>
      <c r="B2" s="47"/>
      <c r="C2" s="47"/>
      <c r="D2" s="47"/>
    </row>
    <row r="3" spans="1:4">
      <c r="A3" s="49"/>
      <c r="B3" s="49"/>
      <c r="C3" s="49"/>
      <c r="D3" s="49"/>
    </row>
    <row r="4" spans="1:4">
      <c r="A4" s="51" t="s">
        <v>52</v>
      </c>
      <c r="B4" s="51"/>
      <c r="C4" s="51"/>
      <c r="D4" s="51"/>
    </row>
    <row r="5" spans="1:4" ht="33" customHeight="1">
      <c r="A5" s="4" t="s">
        <v>91</v>
      </c>
      <c r="B5" s="5" t="s">
        <v>54</v>
      </c>
      <c r="C5" s="4" t="s">
        <v>91</v>
      </c>
      <c r="D5" s="4" t="s">
        <v>92</v>
      </c>
    </row>
    <row r="6" spans="1:4" ht="39" customHeight="1">
      <c r="A6" s="6" t="s">
        <v>93</v>
      </c>
      <c r="B6" s="7">
        <v>62963</v>
      </c>
      <c r="C6" s="8" t="s">
        <v>94</v>
      </c>
      <c r="D6" s="7">
        <v>72750</v>
      </c>
    </row>
    <row r="7" spans="1:4" ht="39" customHeight="1">
      <c r="A7" s="9" t="s">
        <v>57</v>
      </c>
      <c r="B7" s="7">
        <v>9787</v>
      </c>
      <c r="C7" s="9" t="s">
        <v>58</v>
      </c>
      <c r="D7" s="10"/>
    </row>
    <row r="8" spans="1:4" ht="39" customHeight="1">
      <c r="A8" s="6" t="s">
        <v>59</v>
      </c>
      <c r="B8" s="7"/>
      <c r="C8" s="9" t="s">
        <v>95</v>
      </c>
      <c r="D8" s="10"/>
    </row>
    <row r="9" spans="1:4" ht="39" customHeight="1">
      <c r="A9" s="9" t="s">
        <v>96</v>
      </c>
      <c r="B9" s="11"/>
      <c r="C9" s="6" t="s">
        <v>97</v>
      </c>
      <c r="D9" s="10"/>
    </row>
    <row r="10" spans="1:4" ht="39" customHeight="1">
      <c r="A10" s="9"/>
      <c r="B10" s="11"/>
      <c r="C10" s="6" t="s">
        <v>98</v>
      </c>
      <c r="D10" s="12"/>
    </row>
    <row r="11" spans="1:4" ht="39" customHeight="1">
      <c r="A11" s="13" t="s">
        <v>65</v>
      </c>
      <c r="B11" s="14">
        <f>SUM(B6:B9)</f>
        <v>72750</v>
      </c>
      <c r="C11" s="13" t="s">
        <v>66</v>
      </c>
      <c r="D11" s="14">
        <f>SUM(D6:D10)</f>
        <v>72750</v>
      </c>
    </row>
  </sheetData>
  <mergeCells count="3">
    <mergeCell ref="A2:D2"/>
    <mergeCell ref="A3:D3"/>
    <mergeCell ref="A4:D4"/>
  </mergeCells>
  <phoneticPr fontId="19" type="noConversion"/>
  <printOptions horizontalCentered="1"/>
  <pageMargins left="0.75" right="0.75" top="0.98" bottom="0.98" header="0.51" footer="0.51"/>
  <pageSetup paperSize="9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决算报表——一般公共预算收支决算表</vt:lpstr>
      <vt:lpstr>决算报表——一般公共预算收支平衡情况表</vt:lpstr>
      <vt:lpstr>决算报表——政府性基金预算收支决算表</vt:lpstr>
      <vt:lpstr>决算报表——政府性基金收支平衡情况表</vt:lpstr>
      <vt:lpstr>决算报表——政府性基金收支平衡情况表!Print_Area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丁洁</cp:lastModifiedBy>
  <cp:revision>1</cp:revision>
  <cp:lastPrinted>2022-06-13T08:58:16Z</cp:lastPrinted>
  <dcterms:created xsi:type="dcterms:W3CDTF">2018-11-05T00:48:00Z</dcterms:created>
  <dcterms:modified xsi:type="dcterms:W3CDTF">2022-07-18T08:07:35Z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KSORubyTemplateID">
    <vt:lpwstr>14</vt:lpwstr>
  </property>
  <property fmtid="{D5CDD505-2E9C-101B-9397-08002B2CF9AE}" pid="4" name="ICV">
    <vt:lpwstr>0237DE9468C14093A92611938E2DB70F</vt:lpwstr>
  </property>
</Properties>
</file>