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tabRatio="933" activeTab="2"/>
  </bookViews>
  <sheets>
    <sheet name="决算报表——一般公共预算收支决算表" sheetId="1" r:id="rId1"/>
    <sheet name="决算报表——一般公共预算收支平衡情况表" sheetId="2" r:id="rId2"/>
    <sheet name="决算报表——政府性基金预算收支决算表" sheetId="3" r:id="rId3"/>
    <sheet name="决算报表——政府性基金收支平衡情况表" sheetId="4" r:id="rId4"/>
  </sheets>
  <definedNames>
    <definedName name="_xlnm.Print_Area" localSheetId="3">'决算报表——政府性基金收支平衡情况表'!$A$1:$D$11</definedName>
  </definedNames>
  <calcPr fullCalcOnLoad="1"/>
</workbook>
</file>

<file path=xl/sharedStrings.xml><?xml version="1.0" encoding="utf-8"?>
<sst xmlns="http://schemas.openxmlformats.org/spreadsheetml/2006/main" count="123" uniqueCount="99">
  <si>
    <t>表一：</t>
  </si>
  <si>
    <t>2020年江阴临港开发区一般公共预算收支决算情况表</t>
  </si>
  <si>
    <r>
      <rPr>
        <sz val="11"/>
        <color indexed="8"/>
        <rFont val="宋体"/>
        <family val="0"/>
      </rPr>
      <t>单位：万元</t>
    </r>
  </si>
  <si>
    <r>
      <rPr>
        <sz val="11"/>
        <color indexed="8"/>
        <rFont val="方正黑体_GBK"/>
        <family val="0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0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0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0"/>
      </rPr>
      <t>目</t>
    </r>
  </si>
  <si>
    <r>
      <t>2019</t>
    </r>
    <r>
      <rPr>
        <sz val="11"/>
        <color indexed="8"/>
        <rFont val="方正黑体_GBK"/>
        <family val="0"/>
      </rPr>
      <t>年
决算数</t>
    </r>
  </si>
  <si>
    <r>
      <t>2020</t>
    </r>
    <r>
      <rPr>
        <sz val="11"/>
        <color indexed="8"/>
        <rFont val="方正黑体_GBK"/>
        <family val="0"/>
      </rPr>
      <t>年
预算数</t>
    </r>
  </si>
  <si>
    <r>
      <t>2020</t>
    </r>
    <r>
      <rPr>
        <sz val="11"/>
        <color indexed="8"/>
        <rFont val="方正黑体_GBK"/>
        <family val="0"/>
      </rPr>
      <t>年
决算数</t>
    </r>
  </si>
  <si>
    <r>
      <rPr>
        <sz val="11"/>
        <color indexed="8"/>
        <rFont val="方正黑体_GBK"/>
        <family val="0"/>
      </rPr>
      <t>增长率</t>
    </r>
  </si>
  <si>
    <r>
      <rPr>
        <sz val="11"/>
        <color indexed="8"/>
        <rFont val="方正黑体_GBK"/>
        <family val="0"/>
      </rPr>
      <t>完成率</t>
    </r>
  </si>
  <si>
    <r>
      <rPr>
        <sz val="11"/>
        <color indexed="8"/>
        <rFont val="方正黑体_GBK"/>
        <family val="0"/>
      </rPr>
      <t>支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0"/>
      </rPr>
      <t>出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0"/>
      </rPr>
      <t>项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0"/>
      </rPr>
      <t>目</t>
    </r>
  </si>
  <si>
    <t>一般公共预算收入合计</t>
  </si>
  <si>
    <t>一般公共预算支出合计</t>
  </si>
  <si>
    <r>
      <t xml:space="preserve">1. </t>
    </r>
    <r>
      <rPr>
        <b/>
        <sz val="11"/>
        <color indexed="8"/>
        <rFont val="宋体"/>
        <family val="0"/>
      </rPr>
      <t>税收收入</t>
    </r>
  </si>
  <si>
    <r>
      <t>1.</t>
    </r>
    <r>
      <rPr>
        <sz val="11"/>
        <rFont val="宋体"/>
        <family val="0"/>
      </rPr>
      <t>一般公共服务支出</t>
    </r>
  </si>
  <si>
    <r>
      <t xml:space="preserve">   </t>
    </r>
    <r>
      <rPr>
        <sz val="11"/>
        <color indexed="8"/>
        <rFont val="宋体"/>
        <family val="0"/>
      </rPr>
      <t>增值税</t>
    </r>
  </si>
  <si>
    <r>
      <t>2.</t>
    </r>
    <r>
      <rPr>
        <sz val="11"/>
        <rFont val="宋体"/>
        <family val="0"/>
      </rPr>
      <t>公共安全支出</t>
    </r>
  </si>
  <si>
    <r>
      <t xml:space="preserve">   </t>
    </r>
    <r>
      <rPr>
        <sz val="11"/>
        <color indexed="8"/>
        <rFont val="宋体"/>
        <family val="0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</si>
  <si>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3.</t>
    </r>
    <r>
      <rPr>
        <sz val="11"/>
        <rFont val="宋体"/>
        <family val="0"/>
      </rPr>
      <t>教育支出</t>
    </r>
  </si>
  <si>
    <r>
      <t xml:space="preserve">   </t>
    </r>
    <r>
      <rPr>
        <sz val="11"/>
        <color indexed="8"/>
        <rFont val="宋体"/>
        <family val="0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</si>
  <si>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4.</t>
    </r>
    <r>
      <rPr>
        <sz val="11"/>
        <rFont val="宋体"/>
        <family val="0"/>
      </rPr>
      <t>科学技术支出</t>
    </r>
  </si>
  <si>
    <r>
      <t xml:space="preserve">   </t>
    </r>
    <r>
      <rPr>
        <sz val="11"/>
        <color indexed="8"/>
        <rFont val="宋体"/>
        <family val="0"/>
      </rPr>
      <t>城市维护建设税</t>
    </r>
  </si>
  <si>
    <r>
      <t>5.</t>
    </r>
    <r>
      <rPr>
        <sz val="11"/>
        <rFont val="宋体"/>
        <family val="0"/>
      </rPr>
      <t>文化旅游体育与传媒支出</t>
    </r>
  </si>
  <si>
    <r>
      <t xml:space="preserve">   </t>
    </r>
    <r>
      <rPr>
        <sz val="11"/>
        <color indexed="8"/>
        <rFont val="宋体"/>
        <family val="0"/>
      </rPr>
      <t>房产税</t>
    </r>
  </si>
  <si>
    <r>
      <t>6.</t>
    </r>
    <r>
      <rPr>
        <sz val="11"/>
        <rFont val="宋体"/>
        <family val="0"/>
      </rPr>
      <t>社会保障和就业支出</t>
    </r>
  </si>
  <si>
    <r>
      <t xml:space="preserve">   </t>
    </r>
    <r>
      <rPr>
        <sz val="11"/>
        <color indexed="8"/>
        <rFont val="宋体"/>
        <family val="0"/>
      </rPr>
      <t>土地增值税</t>
    </r>
  </si>
  <si>
    <r>
      <t>7.</t>
    </r>
    <r>
      <rPr>
        <sz val="11"/>
        <rFont val="宋体"/>
        <family val="0"/>
      </rPr>
      <t>卫生健康支出</t>
    </r>
  </si>
  <si>
    <r>
      <t xml:space="preserve">   </t>
    </r>
    <r>
      <rPr>
        <sz val="11"/>
        <color indexed="8"/>
        <rFont val="宋体"/>
        <family val="0"/>
      </rPr>
      <t>契税</t>
    </r>
  </si>
  <si>
    <r>
      <t>8.</t>
    </r>
    <r>
      <rPr>
        <sz val="11"/>
        <rFont val="宋体"/>
        <family val="0"/>
      </rPr>
      <t>节能环保支出</t>
    </r>
  </si>
  <si>
    <r>
      <t xml:space="preserve">   </t>
    </r>
    <r>
      <rPr>
        <sz val="11"/>
        <color indexed="8"/>
        <rFont val="宋体"/>
        <family val="0"/>
      </rPr>
      <t>城镇土地使用税</t>
    </r>
  </si>
  <si>
    <r>
      <t>9.</t>
    </r>
    <r>
      <rPr>
        <sz val="11"/>
        <rFont val="宋体"/>
        <family val="0"/>
      </rPr>
      <t>城乡社区支出</t>
    </r>
  </si>
  <si>
    <r>
      <t xml:space="preserve">   </t>
    </r>
    <r>
      <rPr>
        <sz val="11"/>
        <color indexed="8"/>
        <rFont val="宋体"/>
        <family val="0"/>
      </rPr>
      <t>其他税收收入</t>
    </r>
  </si>
  <si>
    <r>
      <t>10.</t>
    </r>
    <r>
      <rPr>
        <sz val="11"/>
        <rFont val="宋体"/>
        <family val="0"/>
      </rPr>
      <t>农林水支出</t>
    </r>
  </si>
  <si>
    <r>
      <t xml:space="preserve">2. </t>
    </r>
    <r>
      <rPr>
        <b/>
        <sz val="11"/>
        <color indexed="8"/>
        <rFont val="宋体"/>
        <family val="0"/>
      </rPr>
      <t>非税收入</t>
    </r>
  </si>
  <si>
    <r>
      <t>11.</t>
    </r>
    <r>
      <rPr>
        <sz val="11"/>
        <rFont val="宋体"/>
        <family val="0"/>
      </rPr>
      <t>交通运输支出</t>
    </r>
  </si>
  <si>
    <r>
      <t xml:space="preserve">   </t>
    </r>
    <r>
      <rPr>
        <sz val="11"/>
        <color indexed="8"/>
        <rFont val="宋体"/>
        <family val="0"/>
      </rPr>
      <t>专项收入</t>
    </r>
  </si>
  <si>
    <r>
      <t>12.</t>
    </r>
    <r>
      <rPr>
        <sz val="11"/>
        <rFont val="宋体"/>
        <family val="0"/>
      </rPr>
      <t>资源勘探信息等支出</t>
    </r>
  </si>
  <si>
    <r>
      <t xml:space="preserve">   </t>
    </r>
    <r>
      <rPr>
        <sz val="11"/>
        <color indexed="8"/>
        <rFont val="宋体"/>
        <family val="0"/>
      </rPr>
      <t>行政事业性收费收入</t>
    </r>
  </si>
  <si>
    <r>
      <t>13.</t>
    </r>
    <r>
      <rPr>
        <sz val="11"/>
        <rFont val="宋体"/>
        <family val="0"/>
      </rPr>
      <t>商业服务业等支出</t>
    </r>
  </si>
  <si>
    <r>
      <t xml:space="preserve">   </t>
    </r>
    <r>
      <rPr>
        <sz val="11"/>
        <color indexed="8"/>
        <rFont val="宋体"/>
        <family val="0"/>
      </rPr>
      <t>罚没收入</t>
    </r>
  </si>
  <si>
    <r>
      <t>14.</t>
    </r>
    <r>
      <rPr>
        <sz val="11"/>
        <rFont val="宋体"/>
        <family val="0"/>
      </rPr>
      <t>自然资源海洋气象等支出</t>
    </r>
  </si>
  <si>
    <r>
      <t xml:space="preserve">   </t>
    </r>
    <r>
      <rPr>
        <sz val="11"/>
        <color indexed="8"/>
        <rFont val="宋体"/>
        <family val="0"/>
      </rPr>
      <t>国有资源（资产）有偿使用收入</t>
    </r>
  </si>
  <si>
    <r>
      <t>15.</t>
    </r>
    <r>
      <rPr>
        <sz val="11"/>
        <rFont val="宋体"/>
        <family val="0"/>
      </rPr>
      <t>住房保障支出</t>
    </r>
  </si>
  <si>
    <r>
      <t xml:space="preserve">   </t>
    </r>
    <r>
      <rPr>
        <sz val="11"/>
        <color indexed="8"/>
        <rFont val="宋体"/>
        <family val="0"/>
      </rPr>
      <t>其他收入</t>
    </r>
  </si>
  <si>
    <r>
      <t>16.</t>
    </r>
    <r>
      <rPr>
        <sz val="11"/>
        <rFont val="宋体"/>
        <family val="0"/>
      </rPr>
      <t>粮油物资储备支出</t>
    </r>
  </si>
  <si>
    <r>
      <t>17.</t>
    </r>
    <r>
      <rPr>
        <sz val="11"/>
        <color indexed="8"/>
        <rFont val="宋体"/>
        <family val="0"/>
      </rPr>
      <t>灾害防治及应急管理支出</t>
    </r>
  </si>
  <si>
    <r>
      <t>18.</t>
    </r>
    <r>
      <rPr>
        <sz val="11"/>
        <rFont val="宋体"/>
        <family val="0"/>
      </rPr>
      <t>其他各项支出</t>
    </r>
  </si>
  <si>
    <r>
      <t>19.</t>
    </r>
    <r>
      <rPr>
        <sz val="11"/>
        <color indexed="8"/>
        <rFont val="宋体"/>
        <family val="0"/>
      </rPr>
      <t>债务付息支出</t>
    </r>
  </si>
  <si>
    <r>
      <t>20.</t>
    </r>
    <r>
      <rPr>
        <sz val="11"/>
        <color indexed="8"/>
        <rFont val="宋体"/>
        <family val="0"/>
      </rPr>
      <t>债务发行费支出</t>
    </r>
  </si>
  <si>
    <t xml:space="preserve">      </t>
  </si>
  <si>
    <r>
      <rPr>
        <sz val="11"/>
        <color indexed="8"/>
        <rFont val="宋体"/>
        <family val="0"/>
      </rPr>
      <t>表二：</t>
    </r>
  </si>
  <si>
    <t>2020年江阴临港开发区一般公共预算收支平衡情况表</t>
  </si>
  <si>
    <t>单位：万元</t>
  </si>
  <si>
    <r>
      <rPr>
        <sz val="11"/>
        <color indexed="8"/>
        <rFont val="方正黑体_GBK"/>
        <family val="0"/>
      </rPr>
      <t>项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黑体_GBK"/>
        <family val="0"/>
      </rPr>
      <t>目</t>
    </r>
  </si>
  <si>
    <r>
      <rPr>
        <sz val="11"/>
        <color indexed="8"/>
        <rFont val="方正黑体_GBK"/>
        <family val="0"/>
      </rPr>
      <t>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0"/>
      </rPr>
      <t>额</t>
    </r>
  </si>
  <si>
    <r>
      <t>1.</t>
    </r>
    <r>
      <rPr>
        <sz val="11"/>
        <color indexed="8"/>
        <rFont val="宋体"/>
        <family val="0"/>
      </rPr>
      <t>一般公共预算收入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</si>
  <si>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一般公共预算支出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</si>
  <si>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上级补助收入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</si>
  <si>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上解上级支出</t>
    </r>
  </si>
  <si>
    <r>
      <t>3.</t>
    </r>
    <r>
      <rPr>
        <sz val="11"/>
        <color indexed="8"/>
        <rFont val="宋体"/>
        <family val="0"/>
      </rPr>
      <t>债务转贷收入</t>
    </r>
  </si>
  <si>
    <r>
      <t>3.</t>
    </r>
    <r>
      <rPr>
        <sz val="11"/>
        <color indexed="8"/>
        <rFont val="宋体"/>
        <family val="0"/>
      </rPr>
      <t>债务还本支出</t>
    </r>
  </si>
  <si>
    <r>
      <t>4.</t>
    </r>
    <r>
      <rPr>
        <sz val="11"/>
        <color indexed="8"/>
        <rFont val="宋体"/>
        <family val="0"/>
      </rPr>
      <t>调入资金及动用预算稳定调节基金</t>
    </r>
  </si>
  <si>
    <r>
      <t>4.</t>
    </r>
    <r>
      <rPr>
        <sz val="11"/>
        <color indexed="8"/>
        <rFont val="宋体"/>
        <family val="0"/>
      </rPr>
      <t>安排预算稳定调节基金</t>
    </r>
  </si>
  <si>
    <r>
      <t>5.</t>
    </r>
    <r>
      <rPr>
        <sz val="11"/>
        <color indexed="8"/>
        <rFont val="宋体"/>
        <family val="0"/>
      </rPr>
      <t>上年结余及结转收入</t>
    </r>
  </si>
  <si>
    <r>
      <t>5.</t>
    </r>
    <r>
      <rPr>
        <sz val="11"/>
        <color indexed="8"/>
        <rFont val="宋体"/>
        <family val="0"/>
      </rPr>
      <t>年终结余结转资金</t>
    </r>
  </si>
  <si>
    <t>收入总计</t>
  </si>
  <si>
    <t>支出总计</t>
  </si>
  <si>
    <r>
      <rPr>
        <sz val="11"/>
        <color indexed="8"/>
        <rFont val="宋体"/>
        <family val="0"/>
      </rPr>
      <t>表三：</t>
    </r>
  </si>
  <si>
    <t>2020年江阴临港开发区政府性基金收支决算情况表</t>
  </si>
  <si>
    <t>收  入  项  目</t>
  </si>
  <si>
    <t>支  出  项  目</t>
  </si>
  <si>
    <r>
      <t>2020</t>
    </r>
    <r>
      <rPr>
        <sz val="11"/>
        <color indexed="8"/>
        <rFont val="方正黑体_GBK"/>
        <family val="0"/>
      </rPr>
      <t>年
预算调整数</t>
    </r>
  </si>
  <si>
    <t>基金收入合计</t>
  </si>
  <si>
    <t>基金支出合计</t>
  </si>
  <si>
    <r>
      <t>1.</t>
    </r>
    <r>
      <rPr>
        <sz val="11"/>
        <rFont val="宋体"/>
        <family val="0"/>
      </rPr>
      <t>国有土地使用权出让收入</t>
    </r>
  </si>
  <si>
    <r>
      <t>1.</t>
    </r>
    <r>
      <rPr>
        <sz val="11"/>
        <rFont val="宋体"/>
        <family val="0"/>
      </rPr>
      <t>城乡社区支出</t>
    </r>
  </si>
  <si>
    <r>
      <t>2.</t>
    </r>
    <r>
      <rPr>
        <sz val="11"/>
        <rFont val="宋体"/>
        <family val="0"/>
      </rPr>
      <t>国有土地收益基金收入</t>
    </r>
  </si>
  <si>
    <r>
      <t xml:space="preserve">     </t>
    </r>
    <r>
      <rPr>
        <sz val="11"/>
        <rFont val="宋体"/>
        <family val="0"/>
      </rPr>
      <t>其中：国有土地使用权出让收入及对应专项债务收入安排的支出</t>
    </r>
  </si>
  <si>
    <r>
      <t>3.</t>
    </r>
    <r>
      <rPr>
        <sz val="11"/>
        <rFont val="宋体"/>
        <family val="0"/>
      </rPr>
      <t>农业土地开发资金收入</t>
    </r>
  </si>
  <si>
    <r>
      <t xml:space="preserve">      </t>
    </r>
    <r>
      <rPr>
        <sz val="11"/>
        <rFont val="宋体"/>
        <family val="0"/>
      </rPr>
      <t>城市基础设施配套费安排的支出</t>
    </r>
  </si>
  <si>
    <r>
      <t>4.</t>
    </r>
    <r>
      <rPr>
        <sz val="11"/>
        <rFont val="宋体"/>
        <family val="0"/>
      </rPr>
      <t>城市基础设施配套费收入</t>
    </r>
  </si>
  <si>
    <r>
      <t xml:space="preserve">      </t>
    </r>
    <r>
      <rPr>
        <sz val="11"/>
        <rFont val="宋体"/>
        <family val="0"/>
      </rPr>
      <t>污水处理费安排的支出</t>
    </r>
  </si>
  <si>
    <r>
      <t>5.</t>
    </r>
    <r>
      <rPr>
        <sz val="11"/>
        <rFont val="宋体"/>
        <family val="0"/>
      </rPr>
      <t>污水处理费收入</t>
    </r>
  </si>
  <si>
    <r>
      <t>2.</t>
    </r>
    <r>
      <rPr>
        <sz val="11"/>
        <rFont val="宋体"/>
        <family val="0"/>
      </rPr>
      <t>其他各项支出</t>
    </r>
  </si>
  <si>
    <r>
      <t>6.</t>
    </r>
    <r>
      <rPr>
        <sz val="11"/>
        <rFont val="宋体"/>
        <family val="0"/>
      </rPr>
      <t>其他各项政府性基金收入</t>
    </r>
  </si>
  <si>
    <r>
      <t xml:space="preserve">    </t>
    </r>
    <r>
      <rPr>
        <sz val="11"/>
        <rFont val="宋体"/>
        <family val="0"/>
      </rPr>
      <t>其中：彩票公益金及对应专项债务收入安排的支出</t>
    </r>
  </si>
  <si>
    <r>
      <t>3.</t>
    </r>
    <r>
      <rPr>
        <sz val="11"/>
        <color indexed="8"/>
        <rFont val="宋体"/>
        <family val="0"/>
      </rPr>
      <t>债务付息支出</t>
    </r>
  </si>
  <si>
    <r>
      <t>4.</t>
    </r>
    <r>
      <rPr>
        <sz val="11"/>
        <color indexed="8"/>
        <rFont val="宋体"/>
        <family val="0"/>
      </rPr>
      <t>债务发行费用支出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</si>
  <si>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0"/>
      </rPr>
      <t>抗疫特别国债安排的支出</t>
    </r>
  </si>
  <si>
    <r>
      <rPr>
        <sz val="11"/>
        <color indexed="8"/>
        <rFont val="宋体"/>
        <family val="0"/>
      </rPr>
      <t>表四：</t>
    </r>
  </si>
  <si>
    <t>2020年江阴临港开发区政府性基金收支平衡情况表</t>
  </si>
  <si>
    <r>
      <rPr>
        <sz val="11"/>
        <color indexed="8"/>
        <rFont val="方正黑体_GBK"/>
        <family val="0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方正黑体_GBK"/>
        <family val="0"/>
      </rPr>
      <t>目</t>
    </r>
  </si>
  <si>
    <r>
      <rPr>
        <sz val="11"/>
        <color indexed="8"/>
        <rFont val="方正黑体_GBK"/>
        <family val="0"/>
      </rPr>
      <t>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0"/>
      </rPr>
      <t>额</t>
    </r>
  </si>
  <si>
    <r>
      <rPr>
        <sz val="11"/>
        <color indexed="8"/>
        <rFont val="方正黑体_GBK"/>
        <family val="0"/>
      </rPr>
      <t>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family val="0"/>
      </rPr>
      <t>额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</si>
  <si>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政府性基金收入</t>
    </r>
  </si>
  <si>
    <r>
      <t>1.</t>
    </r>
    <r>
      <rPr>
        <sz val="11"/>
        <rFont val="宋体"/>
        <family val="0"/>
      </rPr>
      <t>政府性基金支出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</si>
  <si>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0"/>
      </rPr>
      <t>政府性基金调出资金</t>
    </r>
  </si>
  <si>
    <r>
      <t>4.</t>
    </r>
    <r>
      <rPr>
        <sz val="11"/>
        <color indexed="8"/>
        <rFont val="宋体"/>
        <family val="0"/>
      </rPr>
      <t>上年结转及结余</t>
    </r>
  </si>
  <si>
    <r>
      <t>4.</t>
    </r>
    <r>
      <rPr>
        <sz val="11"/>
        <color indexed="8"/>
        <rFont val="宋体"/>
        <family val="0"/>
      </rPr>
      <t>债务还本支出</t>
    </r>
  </si>
  <si>
    <r>
      <t>5.</t>
    </r>
    <r>
      <rPr>
        <sz val="11"/>
        <color indexed="8"/>
        <rFont val="宋体"/>
        <family val="0"/>
      </rPr>
      <t>年终结余及结转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</si>
</sst>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方正黑体_GBK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_GBK"/>
      <family val="0"/>
    </font>
    <font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方正小标宋_GBK"/>
      <family val="0"/>
    </font>
    <font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justify" vertical="center" wrapText="1"/>
    </xf>
    <xf numFmtId="184" fontId="49" fillId="0" borderId="9" xfId="0" applyNumberFormat="1" applyFont="1" applyBorder="1" applyAlignment="1">
      <alignment horizontal="center" vertical="center" wrapText="1"/>
    </xf>
    <xf numFmtId="184" fontId="50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84" fontId="52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84" fontId="51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0" fontId="52" fillId="0" borderId="9" xfId="0" applyNumberFormat="1" applyFont="1" applyBorder="1" applyAlignment="1">
      <alignment horizontal="center" vertical="center" wrapText="1"/>
    </xf>
    <xf numFmtId="184" fontId="51" fillId="0" borderId="9" xfId="0" applyNumberFormat="1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vertical="center"/>
      <protection/>
    </xf>
    <xf numFmtId="10" fontId="2" fillId="0" borderId="9" xfId="0" applyNumberFormat="1" applyFont="1" applyFill="1" applyBorder="1" applyAlignment="1">
      <alignment horizontal="center" vertical="center" wrapText="1"/>
    </xf>
    <xf numFmtId="10" fontId="50" fillId="0" borderId="9" xfId="0" applyNumberFormat="1" applyFont="1" applyBorder="1" applyAlignment="1">
      <alignment horizontal="center" vertical="center" wrapText="1"/>
    </xf>
    <xf numFmtId="184" fontId="3" fillId="0" borderId="9" xfId="41" applyNumberFormat="1" applyFont="1" applyFill="1" applyBorder="1" applyAlignment="1">
      <alignment vertical="center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185" fontId="3" fillId="0" borderId="9" xfId="41" applyNumberFormat="1" applyFont="1" applyFill="1" applyBorder="1" applyAlignment="1">
      <alignment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5" fontId="3" fillId="0" borderId="9" xfId="41" applyNumberFormat="1" applyFont="1" applyFill="1" applyBorder="1" applyAlignment="1">
      <alignment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1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184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0" fontId="3" fillId="0" borderId="9" xfId="40" applyFont="1" applyBorder="1" applyAlignment="1">
      <alignment vertical="center"/>
      <protection/>
    </xf>
    <xf numFmtId="0" fontId="3" fillId="0" borderId="9" xfId="40" applyFont="1" applyFill="1" applyBorder="1" applyAlignment="1">
      <alignment vertical="center"/>
      <protection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Fill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3 2" xfId="41"/>
    <cellStyle name="常规 2 2 2 4" xfId="42"/>
    <cellStyle name="常规 2 3 2 2" xfId="43"/>
    <cellStyle name="常规 7 2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2" sqref="F32"/>
    </sheetView>
  </sheetViews>
  <sheetFormatPr defaultColWidth="9.140625" defaultRowHeight="15"/>
  <cols>
    <col min="1" max="1" width="24.00390625" style="1" customWidth="1"/>
    <col min="2" max="2" width="8.421875" style="2" customWidth="1"/>
    <col min="3" max="3" width="10.8515625" style="2" customWidth="1"/>
    <col min="4" max="5" width="8.421875" style="2" customWidth="1"/>
    <col min="6" max="6" width="7.8515625" style="2" customWidth="1"/>
    <col min="7" max="7" width="25.421875" style="1" customWidth="1"/>
    <col min="8" max="8" width="7.7109375" style="1" customWidth="1"/>
    <col min="9" max="9" width="11.140625" style="34" customWidth="1"/>
    <col min="10" max="10" width="8.8515625" style="2" customWidth="1"/>
    <col min="11" max="11" width="7.8515625" style="2" customWidth="1"/>
    <col min="12" max="12" width="8.28125" style="2" customWidth="1"/>
    <col min="13" max="16384" width="9.00390625" style="1" customWidth="1"/>
  </cols>
  <sheetData>
    <row r="1" spans="1:2" ht="15">
      <c r="A1" s="3" t="s">
        <v>0</v>
      </c>
      <c r="B1" s="35"/>
    </row>
    <row r="2" spans="1:12" ht="27.75" customHeight="1">
      <c r="A2" s="45" t="s">
        <v>1</v>
      </c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</row>
    <row r="3" spans="1:12" ht="15">
      <c r="A3" s="48"/>
      <c r="B3" s="48"/>
      <c r="C3" s="48"/>
      <c r="D3" s="48"/>
      <c r="E3" s="48"/>
      <c r="F3" s="48"/>
      <c r="G3" s="48"/>
      <c r="H3" s="48"/>
      <c r="I3" s="49"/>
      <c r="J3" s="48"/>
      <c r="K3" s="48"/>
      <c r="L3" s="48"/>
    </row>
    <row r="4" spans="1:12" ht="15" customHeight="1">
      <c r="A4" s="50" t="s">
        <v>2</v>
      </c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</row>
    <row r="5" spans="1:12" ht="33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4" t="s">
        <v>4</v>
      </c>
      <c r="I5" s="4" t="s">
        <v>5</v>
      </c>
      <c r="J5" s="4" t="s">
        <v>6</v>
      </c>
      <c r="K5" s="4" t="s">
        <v>7</v>
      </c>
      <c r="L5" s="5" t="s">
        <v>8</v>
      </c>
    </row>
    <row r="6" spans="1:12" ht="15" customHeight="1">
      <c r="A6" s="13" t="s">
        <v>10</v>
      </c>
      <c r="B6" s="36">
        <f>B7+B17</f>
        <v>466546</v>
      </c>
      <c r="C6" s="36">
        <f>C7+C17</f>
        <v>503870</v>
      </c>
      <c r="D6" s="36">
        <f>D7+D17</f>
        <v>481667</v>
      </c>
      <c r="E6" s="17">
        <f>D6/B6-1</f>
        <v>0.03241052329245142</v>
      </c>
      <c r="F6" s="18">
        <f>D6/C6</f>
        <v>0.9559350626153571</v>
      </c>
      <c r="G6" s="13" t="s">
        <v>11</v>
      </c>
      <c r="H6" s="37">
        <f>SUM(H7:H26)</f>
        <v>281176</v>
      </c>
      <c r="I6" s="37">
        <f>SUM(I7:I26)</f>
        <v>238508</v>
      </c>
      <c r="J6" s="37">
        <f>SUM(J7:J26)</f>
        <v>265866</v>
      </c>
      <c r="K6" s="17">
        <f>J6/H6-1</f>
        <v>-0.05444988192448863</v>
      </c>
      <c r="L6" s="18">
        <f>J6/I6</f>
        <v>1.1147047478491288</v>
      </c>
    </row>
    <row r="7" spans="1:12" ht="15" customHeight="1">
      <c r="A7" s="38" t="s">
        <v>12</v>
      </c>
      <c r="B7" s="36">
        <f>SUM(B8:B16)</f>
        <v>441099</v>
      </c>
      <c r="C7" s="36">
        <f>SUM(C8:C16)</f>
        <v>476405</v>
      </c>
      <c r="D7" s="36">
        <f>SUM(D8:D16)</f>
        <v>457310</v>
      </c>
      <c r="E7" s="17">
        <f aca="true" t="shared" si="0" ref="E7:E18">D7/B7-1</f>
        <v>0.03675138687686896</v>
      </c>
      <c r="F7" s="18">
        <f aca="true" t="shared" si="1" ref="F7:F18">D7/C7</f>
        <v>0.9599185566902111</v>
      </c>
      <c r="G7" s="39" t="s">
        <v>13</v>
      </c>
      <c r="H7" s="7">
        <v>30533</v>
      </c>
      <c r="I7" s="7">
        <v>27881</v>
      </c>
      <c r="J7" s="7">
        <v>29685</v>
      </c>
      <c r="K7" s="21">
        <f aca="true" t="shared" si="2" ref="K7:K21">J7/H7-1</f>
        <v>-0.027773228965381702</v>
      </c>
      <c r="L7" s="22">
        <f aca="true" t="shared" si="3" ref="L7:L21">J7/I7</f>
        <v>1.0647035615652236</v>
      </c>
    </row>
    <row r="8" spans="1:12" ht="15" customHeight="1">
      <c r="A8" s="6" t="s">
        <v>14</v>
      </c>
      <c r="B8" s="7">
        <v>246260</v>
      </c>
      <c r="C8" s="7">
        <v>273234</v>
      </c>
      <c r="D8" s="7">
        <v>234741</v>
      </c>
      <c r="E8" s="21">
        <f t="shared" si="0"/>
        <v>-0.04677576545114914</v>
      </c>
      <c r="F8" s="22">
        <f t="shared" si="1"/>
        <v>0.8591207536397374</v>
      </c>
      <c r="G8" s="39" t="s">
        <v>15</v>
      </c>
      <c r="H8" s="26">
        <v>12669</v>
      </c>
      <c r="I8" s="7">
        <v>13618</v>
      </c>
      <c r="J8" s="7">
        <v>11247</v>
      </c>
      <c r="K8" s="21">
        <f t="shared" si="2"/>
        <v>-0.11224248164811745</v>
      </c>
      <c r="L8" s="22">
        <f t="shared" si="3"/>
        <v>0.8258922014980173</v>
      </c>
    </row>
    <row r="9" spans="1:12" ht="15" customHeight="1">
      <c r="A9" s="6" t="s">
        <v>16</v>
      </c>
      <c r="B9" s="7">
        <v>69774</v>
      </c>
      <c r="C9" s="7">
        <v>71163</v>
      </c>
      <c r="D9" s="7">
        <v>86179</v>
      </c>
      <c r="E9" s="21">
        <f t="shared" si="0"/>
        <v>0.23511623240748714</v>
      </c>
      <c r="F9" s="22">
        <f t="shared" si="1"/>
        <v>1.2110085297134747</v>
      </c>
      <c r="G9" s="39" t="s">
        <v>17</v>
      </c>
      <c r="H9" s="26">
        <v>38165</v>
      </c>
      <c r="I9" s="7">
        <v>36117</v>
      </c>
      <c r="J9" s="7">
        <v>62875</v>
      </c>
      <c r="K9" s="21">
        <f t="shared" si="2"/>
        <v>0.6474518537927421</v>
      </c>
      <c r="L9" s="22">
        <f t="shared" si="3"/>
        <v>1.7408699504388516</v>
      </c>
    </row>
    <row r="10" spans="1:12" ht="15" customHeight="1">
      <c r="A10" s="6" t="s">
        <v>18</v>
      </c>
      <c r="B10" s="7">
        <v>11917</v>
      </c>
      <c r="C10" s="7">
        <v>13038</v>
      </c>
      <c r="D10" s="7">
        <v>17207</v>
      </c>
      <c r="E10" s="21">
        <f t="shared" si="0"/>
        <v>0.44390366703029294</v>
      </c>
      <c r="F10" s="22">
        <f t="shared" si="1"/>
        <v>1.3197576315385795</v>
      </c>
      <c r="G10" s="39" t="s">
        <v>19</v>
      </c>
      <c r="H10" s="26">
        <v>15331</v>
      </c>
      <c r="I10" s="7">
        <v>3191</v>
      </c>
      <c r="J10" s="7">
        <v>1743</v>
      </c>
      <c r="K10" s="21">
        <f t="shared" si="2"/>
        <v>-0.8863087861196269</v>
      </c>
      <c r="L10" s="22">
        <f t="shared" si="3"/>
        <v>0.5462237543089941</v>
      </c>
    </row>
    <row r="11" spans="1:12" ht="15" customHeight="1">
      <c r="A11" s="6" t="s">
        <v>20</v>
      </c>
      <c r="B11" s="7">
        <v>35927</v>
      </c>
      <c r="C11" s="7">
        <v>37916</v>
      </c>
      <c r="D11" s="7">
        <v>34263</v>
      </c>
      <c r="E11" s="21">
        <f t="shared" si="0"/>
        <v>-0.04631614106382387</v>
      </c>
      <c r="F11" s="22">
        <f t="shared" si="1"/>
        <v>0.9036554488870134</v>
      </c>
      <c r="G11" s="39" t="s">
        <v>21</v>
      </c>
      <c r="H11" s="26">
        <v>514</v>
      </c>
      <c r="I11" s="7">
        <v>279</v>
      </c>
      <c r="J11" s="7">
        <v>1029</v>
      </c>
      <c r="K11" s="21">
        <f t="shared" si="2"/>
        <v>1.0019455252918288</v>
      </c>
      <c r="L11" s="22">
        <f t="shared" si="3"/>
        <v>3.6881720430107525</v>
      </c>
    </row>
    <row r="12" spans="1:12" ht="15" customHeight="1">
      <c r="A12" s="6" t="s">
        <v>22</v>
      </c>
      <c r="B12" s="7">
        <v>16565</v>
      </c>
      <c r="C12" s="7">
        <v>17498</v>
      </c>
      <c r="D12" s="7">
        <v>17296</v>
      </c>
      <c r="E12" s="21">
        <f t="shared" si="0"/>
        <v>0.04412918804708732</v>
      </c>
      <c r="F12" s="22">
        <f t="shared" si="1"/>
        <v>0.9884558235226883</v>
      </c>
      <c r="G12" s="39" t="s">
        <v>23</v>
      </c>
      <c r="H12" s="26">
        <v>49999</v>
      </c>
      <c r="I12" s="7">
        <v>41835</v>
      </c>
      <c r="J12" s="7">
        <v>52907</v>
      </c>
      <c r="K12" s="21">
        <f t="shared" si="2"/>
        <v>0.05816116322326437</v>
      </c>
      <c r="L12" s="22">
        <f t="shared" si="3"/>
        <v>1.2646587785347196</v>
      </c>
    </row>
    <row r="13" spans="1:12" ht="15" customHeight="1">
      <c r="A13" s="6" t="s">
        <v>24</v>
      </c>
      <c r="B13" s="7">
        <v>10219</v>
      </c>
      <c r="C13" s="7">
        <v>10677</v>
      </c>
      <c r="D13" s="7">
        <v>15174</v>
      </c>
      <c r="E13" s="21">
        <f t="shared" si="0"/>
        <v>0.4848811038262062</v>
      </c>
      <c r="F13" s="22">
        <f t="shared" si="1"/>
        <v>1.4211857263276202</v>
      </c>
      <c r="G13" s="39" t="s">
        <v>25</v>
      </c>
      <c r="H13" s="26">
        <v>16307</v>
      </c>
      <c r="I13" s="7">
        <v>16118</v>
      </c>
      <c r="J13" s="7">
        <v>18042</v>
      </c>
      <c r="K13" s="21">
        <f t="shared" si="2"/>
        <v>0.10639602624639721</v>
      </c>
      <c r="L13" s="22">
        <f t="shared" si="3"/>
        <v>1.1193696488398064</v>
      </c>
    </row>
    <row r="14" spans="1:12" ht="15" customHeight="1">
      <c r="A14" s="6" t="s">
        <v>26</v>
      </c>
      <c r="B14" s="7">
        <v>14672</v>
      </c>
      <c r="C14" s="7">
        <v>14700</v>
      </c>
      <c r="D14" s="7">
        <v>17946</v>
      </c>
      <c r="E14" s="21">
        <f t="shared" si="0"/>
        <v>0.2231461286804799</v>
      </c>
      <c r="F14" s="22">
        <f t="shared" si="1"/>
        <v>1.2208163265306122</v>
      </c>
      <c r="G14" s="39" t="s">
        <v>27</v>
      </c>
      <c r="H14" s="26">
        <v>5039</v>
      </c>
      <c r="I14" s="7">
        <v>5657</v>
      </c>
      <c r="J14" s="7">
        <v>8772</v>
      </c>
      <c r="K14" s="21">
        <f t="shared" si="2"/>
        <v>0.740821591585632</v>
      </c>
      <c r="L14" s="22">
        <f t="shared" si="3"/>
        <v>1.5506452183135937</v>
      </c>
    </row>
    <row r="15" spans="1:12" ht="15" customHeight="1">
      <c r="A15" s="6" t="s">
        <v>28</v>
      </c>
      <c r="B15" s="7">
        <v>18217</v>
      </c>
      <c r="C15" s="7">
        <v>20616</v>
      </c>
      <c r="D15" s="7">
        <v>18068</v>
      </c>
      <c r="E15" s="21">
        <f t="shared" si="0"/>
        <v>-0.00817917329966511</v>
      </c>
      <c r="F15" s="22">
        <f t="shared" si="1"/>
        <v>0.876406674427629</v>
      </c>
      <c r="G15" s="39" t="s">
        <v>29</v>
      </c>
      <c r="H15" s="26">
        <v>21864</v>
      </c>
      <c r="I15" s="7">
        <v>3537</v>
      </c>
      <c r="J15" s="7">
        <v>29741</v>
      </c>
      <c r="K15" s="21">
        <f t="shared" si="2"/>
        <v>0.3602725942188072</v>
      </c>
      <c r="L15" s="22">
        <f t="shared" si="3"/>
        <v>8.408538309301669</v>
      </c>
    </row>
    <row r="16" spans="1:12" ht="15" customHeight="1">
      <c r="A16" s="6" t="s">
        <v>30</v>
      </c>
      <c r="B16" s="26">
        <v>17548</v>
      </c>
      <c r="C16" s="7">
        <v>17563</v>
      </c>
      <c r="D16" s="7">
        <v>16436</v>
      </c>
      <c r="E16" s="21">
        <f t="shared" si="0"/>
        <v>-0.0633690449054023</v>
      </c>
      <c r="F16" s="22">
        <f t="shared" si="1"/>
        <v>0.9358310083698684</v>
      </c>
      <c r="G16" s="39" t="s">
        <v>31</v>
      </c>
      <c r="H16" s="26">
        <v>14234</v>
      </c>
      <c r="I16" s="7">
        <v>13862</v>
      </c>
      <c r="J16" s="7">
        <v>14402</v>
      </c>
      <c r="K16" s="21">
        <f t="shared" si="2"/>
        <v>0.011802725867640751</v>
      </c>
      <c r="L16" s="22">
        <f t="shared" si="3"/>
        <v>1.0389554176886453</v>
      </c>
    </row>
    <row r="17" spans="1:12" ht="15" customHeight="1">
      <c r="A17" s="38" t="s">
        <v>32</v>
      </c>
      <c r="B17" s="36">
        <f>SUM(B18:B22)</f>
        <v>25447</v>
      </c>
      <c r="C17" s="36">
        <f>SUM(C18:C22)</f>
        <v>27465</v>
      </c>
      <c r="D17" s="36">
        <f>SUM(D18:D22)</f>
        <v>24357</v>
      </c>
      <c r="E17" s="17">
        <f t="shared" si="0"/>
        <v>-0.04283412583015678</v>
      </c>
      <c r="F17" s="18">
        <f t="shared" si="1"/>
        <v>0.8868377935554342</v>
      </c>
      <c r="G17" s="39" t="s">
        <v>33</v>
      </c>
      <c r="H17" s="26">
        <v>1307</v>
      </c>
      <c r="I17" s="7">
        <v>3150</v>
      </c>
      <c r="J17" s="7">
        <v>434</v>
      </c>
      <c r="K17" s="21">
        <f t="shared" si="2"/>
        <v>-0.6679418515684774</v>
      </c>
      <c r="L17" s="22">
        <f t="shared" si="3"/>
        <v>0.13777777777777778</v>
      </c>
    </row>
    <row r="18" spans="1:12" ht="15" customHeight="1">
      <c r="A18" s="6" t="s">
        <v>34</v>
      </c>
      <c r="B18" s="26">
        <v>25447</v>
      </c>
      <c r="C18" s="7">
        <v>26719</v>
      </c>
      <c r="D18" s="7">
        <v>24357</v>
      </c>
      <c r="E18" s="21">
        <f t="shared" si="0"/>
        <v>-0.04283412583015678</v>
      </c>
      <c r="F18" s="22">
        <f t="shared" si="1"/>
        <v>0.9115984879673641</v>
      </c>
      <c r="G18" s="39" t="s">
        <v>35</v>
      </c>
      <c r="H18" s="26">
        <v>62590</v>
      </c>
      <c r="I18" s="7">
        <v>35974</v>
      </c>
      <c r="J18" s="7">
        <v>19525</v>
      </c>
      <c r="K18" s="21">
        <f t="shared" si="2"/>
        <v>-0.68804920913884</v>
      </c>
      <c r="L18" s="22">
        <f t="shared" si="3"/>
        <v>0.5427530994607216</v>
      </c>
    </row>
    <row r="19" spans="1:12" ht="15" customHeight="1">
      <c r="A19" s="6" t="s">
        <v>36</v>
      </c>
      <c r="B19" s="26"/>
      <c r="C19" s="7"/>
      <c r="D19" s="7"/>
      <c r="E19" s="17"/>
      <c r="F19" s="18"/>
      <c r="G19" s="39" t="s">
        <v>37</v>
      </c>
      <c r="H19" s="26"/>
      <c r="I19" s="7"/>
      <c r="J19" s="7"/>
      <c r="K19" s="21"/>
      <c r="L19" s="22"/>
    </row>
    <row r="20" spans="1:12" ht="15" customHeight="1">
      <c r="A20" s="6" t="s">
        <v>38</v>
      </c>
      <c r="B20" s="26"/>
      <c r="C20" s="7"/>
      <c r="D20" s="7"/>
      <c r="E20" s="17"/>
      <c r="F20" s="18"/>
      <c r="G20" s="40" t="s">
        <v>39</v>
      </c>
      <c r="H20" s="26"/>
      <c r="I20" s="7"/>
      <c r="J20" s="7"/>
      <c r="K20" s="21"/>
      <c r="L20" s="22"/>
    </row>
    <row r="21" spans="1:12" ht="30" customHeight="1">
      <c r="A21" s="6" t="s">
        <v>40</v>
      </c>
      <c r="B21" s="26"/>
      <c r="C21" s="7"/>
      <c r="D21" s="7"/>
      <c r="E21" s="17"/>
      <c r="F21" s="18"/>
      <c r="G21" s="40" t="s">
        <v>41</v>
      </c>
      <c r="H21" s="26">
        <v>11757</v>
      </c>
      <c r="I21" s="7">
        <v>10500</v>
      </c>
      <c r="J21" s="7">
        <v>12860</v>
      </c>
      <c r="K21" s="21">
        <f t="shared" si="2"/>
        <v>0.09381644977460235</v>
      </c>
      <c r="L21" s="22">
        <f t="shared" si="3"/>
        <v>1.2247619047619047</v>
      </c>
    </row>
    <row r="22" spans="1:12" ht="15" customHeight="1">
      <c r="A22" s="6" t="s">
        <v>42</v>
      </c>
      <c r="B22" s="26"/>
      <c r="C22" s="7">
        <v>746</v>
      </c>
      <c r="D22" s="7"/>
      <c r="E22" s="21"/>
      <c r="F22" s="22"/>
      <c r="G22" s="40" t="s">
        <v>43</v>
      </c>
      <c r="H22" s="26"/>
      <c r="I22" s="7"/>
      <c r="J22" s="7"/>
      <c r="K22" s="21"/>
      <c r="L22" s="22"/>
    </row>
    <row r="23" spans="1:12" ht="15" customHeight="1">
      <c r="A23" s="41"/>
      <c r="B23" s="42"/>
      <c r="C23" s="42"/>
      <c r="D23" s="42"/>
      <c r="E23" s="42"/>
      <c r="F23" s="18"/>
      <c r="G23" s="41" t="s">
        <v>44</v>
      </c>
      <c r="H23" s="26"/>
      <c r="I23" s="7"/>
      <c r="J23" s="7">
        <v>1738</v>
      </c>
      <c r="K23" s="21"/>
      <c r="L23" s="22"/>
    </row>
    <row r="24" spans="1:12" ht="15.75" customHeight="1">
      <c r="A24" s="41"/>
      <c r="B24" s="43"/>
      <c r="C24" s="43"/>
      <c r="D24" s="42"/>
      <c r="E24" s="42"/>
      <c r="F24" s="42"/>
      <c r="G24" s="40" t="s">
        <v>45</v>
      </c>
      <c r="H24" s="7"/>
      <c r="I24" s="7"/>
      <c r="J24" s="7"/>
      <c r="K24" s="21"/>
      <c r="L24" s="22"/>
    </row>
    <row r="25" spans="1:12" ht="15" customHeight="1">
      <c r="A25" s="41"/>
      <c r="B25" s="43"/>
      <c r="C25" s="43"/>
      <c r="D25" s="42"/>
      <c r="E25" s="42"/>
      <c r="F25" s="42"/>
      <c r="G25" s="44" t="s">
        <v>46</v>
      </c>
      <c r="H25" s="7">
        <v>867</v>
      </c>
      <c r="I25" s="7">
        <v>26789</v>
      </c>
      <c r="J25" s="7">
        <v>866</v>
      </c>
      <c r="K25" s="21">
        <f>J25/H25-1</f>
        <v>-0.0011534025374856371</v>
      </c>
      <c r="L25" s="22">
        <f>J25/I25</f>
        <v>0.03232670125797902</v>
      </c>
    </row>
    <row r="26" spans="1:12" ht="15" customHeight="1">
      <c r="A26" s="41"/>
      <c r="B26" s="42"/>
      <c r="C26" s="42"/>
      <c r="D26" s="42"/>
      <c r="E26" s="42"/>
      <c r="F26" s="42"/>
      <c r="G26" s="44" t="s">
        <v>47</v>
      </c>
      <c r="H26" s="7"/>
      <c r="I26" s="7"/>
      <c r="J26" s="7"/>
      <c r="K26" s="21"/>
      <c r="L26" s="22"/>
    </row>
    <row r="27" ht="15">
      <c r="A27" s="1" t="s">
        <v>48</v>
      </c>
    </row>
  </sheetData>
  <sheetProtection/>
  <mergeCells count="3">
    <mergeCell ref="A2:L2"/>
    <mergeCell ref="A3:L3"/>
    <mergeCell ref="A4:L4"/>
  </mergeCells>
  <printOptions horizontalCentered="1"/>
  <pageMargins left="0.5511811023622047" right="0.5511811023622047" top="0.9842519685039371" bottom="0.9842519685039371" header="0.2362204724409449" footer="0.472440944881889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D6" sqref="D6"/>
    </sheetView>
  </sheetViews>
  <sheetFormatPr defaultColWidth="8.8515625" defaultRowHeight="15"/>
  <cols>
    <col min="1" max="1" width="28.140625" style="1" customWidth="1"/>
    <col min="2" max="2" width="23.57421875" style="1" customWidth="1"/>
    <col min="3" max="3" width="34.421875" style="1" customWidth="1"/>
    <col min="4" max="4" width="23.57421875" style="1" customWidth="1"/>
    <col min="5" max="32" width="9.00390625" style="1" bestFit="1" customWidth="1"/>
    <col min="33" max="16384" width="8.8515625" style="1" customWidth="1"/>
  </cols>
  <sheetData>
    <row r="1" ht="27" customHeight="1">
      <c r="A1" s="3" t="s">
        <v>49</v>
      </c>
    </row>
    <row r="2" spans="1:4" ht="45" customHeight="1">
      <c r="A2" s="45" t="s">
        <v>50</v>
      </c>
      <c r="B2" s="46"/>
      <c r="C2" s="46"/>
      <c r="D2" s="46"/>
    </row>
    <row r="3" spans="1:4" ht="15">
      <c r="A3" s="48"/>
      <c r="B3" s="48"/>
      <c r="C3" s="48"/>
      <c r="D3" s="48"/>
    </row>
    <row r="4" spans="1:4" ht="15">
      <c r="A4" s="50" t="s">
        <v>51</v>
      </c>
      <c r="B4" s="50"/>
      <c r="C4" s="50"/>
      <c r="D4" s="50"/>
    </row>
    <row r="5" spans="1:4" ht="33.75" customHeight="1">
      <c r="A5" s="4" t="s">
        <v>52</v>
      </c>
      <c r="B5" s="4" t="s">
        <v>53</v>
      </c>
      <c r="C5" s="4" t="s">
        <v>52</v>
      </c>
      <c r="D5" s="4" t="s">
        <v>53</v>
      </c>
    </row>
    <row r="6" spans="1:4" ht="31.5" customHeight="1">
      <c r="A6" s="9" t="s">
        <v>54</v>
      </c>
      <c r="B6" s="7">
        <v>481667</v>
      </c>
      <c r="C6" s="6" t="s">
        <v>55</v>
      </c>
      <c r="D6" s="7">
        <v>265866</v>
      </c>
    </row>
    <row r="7" spans="1:4" ht="31.5" customHeight="1">
      <c r="A7" s="9" t="s">
        <v>56</v>
      </c>
      <c r="B7" s="7">
        <v>69755</v>
      </c>
      <c r="C7" s="9" t="s">
        <v>57</v>
      </c>
      <c r="D7" s="7">
        <v>284056</v>
      </c>
    </row>
    <row r="8" spans="1:4" ht="31.5" customHeight="1">
      <c r="A8" s="6" t="s">
        <v>58</v>
      </c>
      <c r="B8" s="10"/>
      <c r="C8" s="6" t="s">
        <v>59</v>
      </c>
      <c r="D8" s="7">
        <v>1500</v>
      </c>
    </row>
    <row r="9" spans="1:4" ht="31.5" customHeight="1">
      <c r="A9" s="9" t="s">
        <v>60</v>
      </c>
      <c r="B9" s="10"/>
      <c r="C9" s="1" t="s">
        <v>61</v>
      </c>
      <c r="D9" s="7"/>
    </row>
    <row r="10" spans="1:4" ht="31.5" customHeight="1">
      <c r="A10" s="9" t="s">
        <v>62</v>
      </c>
      <c r="B10" s="10"/>
      <c r="C10" s="9" t="s">
        <v>63</v>
      </c>
      <c r="D10" s="10"/>
    </row>
    <row r="11" spans="1:4" ht="31.5" customHeight="1">
      <c r="A11" s="13" t="s">
        <v>64</v>
      </c>
      <c r="B11" s="14">
        <f>SUM(B6:B10)</f>
        <v>551422</v>
      </c>
      <c r="C11" s="13" t="s">
        <v>65</v>
      </c>
      <c r="D11" s="14">
        <f>SUM(D6:D10)</f>
        <v>551422</v>
      </c>
    </row>
    <row r="12" ht="31.5" customHeight="1"/>
  </sheetData>
  <sheetProtection/>
  <mergeCells count="3">
    <mergeCell ref="A2:D2"/>
    <mergeCell ref="A3:D3"/>
    <mergeCell ref="A4:D4"/>
  </mergeCells>
  <printOptions horizontalCentered="1"/>
  <pageMargins left="0.75" right="0.75" top="0.98" bottom="0.98" header="0.51" footer="0.5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4.421875" style="1" customWidth="1"/>
    <col min="2" max="2" width="9.140625" style="1" customWidth="1"/>
    <col min="3" max="3" width="11.140625" style="2" customWidth="1"/>
    <col min="4" max="4" width="9.00390625" style="2" customWidth="1"/>
    <col min="5" max="5" width="7.8515625" style="2" customWidth="1"/>
    <col min="6" max="6" width="7.7109375" style="2" customWidth="1"/>
    <col min="7" max="7" width="31.57421875" style="1" customWidth="1"/>
    <col min="8" max="8" width="8.421875" style="2" customWidth="1"/>
    <col min="9" max="9" width="11.421875" style="2" customWidth="1"/>
    <col min="10" max="10" width="9.00390625" style="2" customWidth="1"/>
    <col min="11" max="11" width="8.28125" style="2" customWidth="1"/>
    <col min="12" max="12" width="8.421875" style="2" customWidth="1"/>
    <col min="13" max="16384" width="9.00390625" style="1" customWidth="1"/>
  </cols>
  <sheetData>
    <row r="1" spans="1:2" ht="15">
      <c r="A1" s="3" t="s">
        <v>66</v>
      </c>
      <c r="B1" s="3"/>
    </row>
    <row r="2" spans="1:12" ht="26.25">
      <c r="A2" s="45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4.5" customHeight="1">
      <c r="A5" s="5" t="s">
        <v>68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69</v>
      </c>
      <c r="H5" s="4" t="s">
        <v>4</v>
      </c>
      <c r="I5" s="4" t="s">
        <v>70</v>
      </c>
      <c r="J5" s="4" t="s">
        <v>6</v>
      </c>
      <c r="K5" s="4" t="s">
        <v>7</v>
      </c>
      <c r="L5" s="4" t="s">
        <v>8</v>
      </c>
    </row>
    <row r="6" spans="1:12" ht="34.5" customHeight="1">
      <c r="A6" s="15" t="s">
        <v>71</v>
      </c>
      <c r="B6" s="16">
        <f>SUM(B7:B12)</f>
        <v>124734</v>
      </c>
      <c r="C6" s="16">
        <f>SUM(C7:C12)</f>
        <v>306452</v>
      </c>
      <c r="D6" s="16">
        <f>SUM(D7:D12)</f>
        <v>146903</v>
      </c>
      <c r="E6" s="17">
        <f>D6/B6-1</f>
        <v>0.17773020988663868</v>
      </c>
      <c r="F6" s="18">
        <f>D6/C6</f>
        <v>0.4793670786942164</v>
      </c>
      <c r="G6" s="15" t="s">
        <v>72</v>
      </c>
      <c r="H6" s="19">
        <f>H7+H11+H13+H14+H15</f>
        <v>171688</v>
      </c>
      <c r="I6" s="19">
        <f>I7+I11+I13+I14+I15</f>
        <v>381202</v>
      </c>
      <c r="J6" s="19">
        <f>J7+J11+J13+J14+J15</f>
        <v>204010</v>
      </c>
      <c r="K6" s="17">
        <f aca="true" t="shared" si="0" ref="K6:K13">J6/H6-1</f>
        <v>0.18826009971576352</v>
      </c>
      <c r="L6" s="18">
        <f>J6/I6</f>
        <v>0.5351755762036925</v>
      </c>
    </row>
    <row r="7" spans="1:12" ht="34.5" customHeight="1">
      <c r="A7" s="20" t="s">
        <v>73</v>
      </c>
      <c r="B7" s="7">
        <v>124734</v>
      </c>
      <c r="C7" s="7">
        <v>306452</v>
      </c>
      <c r="D7" s="7">
        <v>146903</v>
      </c>
      <c r="E7" s="21">
        <f>D7/B7-1</f>
        <v>0.17773020988663868</v>
      </c>
      <c r="F7" s="22">
        <f>D7/C7</f>
        <v>0.4793670786942164</v>
      </c>
      <c r="G7" s="20" t="s">
        <v>74</v>
      </c>
      <c r="H7" s="26">
        <v>171248</v>
      </c>
      <c r="I7" s="7">
        <v>357446</v>
      </c>
      <c r="J7" s="7">
        <v>200190</v>
      </c>
      <c r="K7" s="21">
        <f t="shared" si="0"/>
        <v>0.16900635335887126</v>
      </c>
      <c r="L7" s="22">
        <f>J7/I7</f>
        <v>0.5600566239376018</v>
      </c>
    </row>
    <row r="8" spans="1:12" ht="34.5" customHeight="1">
      <c r="A8" s="20" t="s">
        <v>75</v>
      </c>
      <c r="B8" s="23"/>
      <c r="C8" s="24"/>
      <c r="D8" s="24"/>
      <c r="E8" s="17"/>
      <c r="F8" s="18"/>
      <c r="G8" s="25" t="s">
        <v>76</v>
      </c>
      <c r="H8" s="26">
        <v>164404</v>
      </c>
      <c r="I8" s="7">
        <v>304046</v>
      </c>
      <c r="J8" s="7">
        <v>194814</v>
      </c>
      <c r="K8" s="21">
        <f t="shared" si="0"/>
        <v>0.18497116858470597</v>
      </c>
      <c r="L8" s="22">
        <f>J8/I8</f>
        <v>0.6407385724528525</v>
      </c>
    </row>
    <row r="9" spans="1:12" ht="34.5" customHeight="1">
      <c r="A9" s="20" t="s">
        <v>77</v>
      </c>
      <c r="B9" s="23"/>
      <c r="C9" s="24"/>
      <c r="D9" s="24"/>
      <c r="E9" s="17"/>
      <c r="F9" s="18"/>
      <c r="G9" s="20" t="s">
        <v>78</v>
      </c>
      <c r="H9" s="26">
        <v>5981</v>
      </c>
      <c r="I9" s="7">
        <v>2500</v>
      </c>
      <c r="J9" s="7">
        <v>4684</v>
      </c>
      <c r="K9" s="21">
        <f t="shared" si="0"/>
        <v>-0.21685336900183916</v>
      </c>
      <c r="L9" s="22">
        <f aca="true" t="shared" si="1" ref="L9:L15">J9/I9</f>
        <v>1.8736</v>
      </c>
    </row>
    <row r="10" spans="1:12" ht="34.5" customHeight="1">
      <c r="A10" s="20" t="s">
        <v>79</v>
      </c>
      <c r="B10" s="23"/>
      <c r="C10" s="24"/>
      <c r="D10" s="24"/>
      <c r="E10" s="17"/>
      <c r="F10" s="18"/>
      <c r="G10" s="20" t="s">
        <v>80</v>
      </c>
      <c r="H10" s="26">
        <v>587</v>
      </c>
      <c r="I10" s="7">
        <v>500</v>
      </c>
      <c r="J10" s="7">
        <v>692</v>
      </c>
      <c r="K10" s="21">
        <f t="shared" si="0"/>
        <v>0.17887563884156732</v>
      </c>
      <c r="L10" s="22">
        <f t="shared" si="1"/>
        <v>1.384</v>
      </c>
    </row>
    <row r="11" spans="1:12" ht="34.5" customHeight="1">
      <c r="A11" s="20" t="s">
        <v>81</v>
      </c>
      <c r="B11" s="20"/>
      <c r="C11" s="27"/>
      <c r="D11" s="27"/>
      <c r="E11" s="17"/>
      <c r="F11" s="18"/>
      <c r="G11" s="28" t="s">
        <v>82</v>
      </c>
      <c r="H11" s="26">
        <v>110</v>
      </c>
      <c r="I11" s="7">
        <v>20200</v>
      </c>
      <c r="J11" s="7">
        <v>61</v>
      </c>
      <c r="K11" s="21">
        <f t="shared" si="0"/>
        <v>-0.44545454545454544</v>
      </c>
      <c r="L11" s="22">
        <f t="shared" si="1"/>
        <v>0.00301980198019802</v>
      </c>
    </row>
    <row r="12" spans="1:12" ht="34.5" customHeight="1">
      <c r="A12" s="20" t="s">
        <v>83</v>
      </c>
      <c r="B12" s="20"/>
      <c r="C12" s="29"/>
      <c r="D12" s="29"/>
      <c r="E12" s="17"/>
      <c r="F12" s="18"/>
      <c r="G12" s="25" t="s">
        <v>84</v>
      </c>
      <c r="H12" s="26">
        <v>110</v>
      </c>
      <c r="I12" s="7">
        <v>200</v>
      </c>
      <c r="J12" s="7">
        <v>61</v>
      </c>
      <c r="K12" s="21">
        <f t="shared" si="0"/>
        <v>-0.44545454545454544</v>
      </c>
      <c r="L12" s="22">
        <f t="shared" si="1"/>
        <v>0.305</v>
      </c>
    </row>
    <row r="13" spans="1:12" ht="31.5" customHeight="1">
      <c r="A13" s="30"/>
      <c r="B13" s="30"/>
      <c r="C13" s="26"/>
      <c r="D13" s="29"/>
      <c r="E13" s="29"/>
      <c r="F13" s="29"/>
      <c r="G13" s="31" t="s">
        <v>85</v>
      </c>
      <c r="H13" s="26">
        <v>330</v>
      </c>
      <c r="I13" s="7">
        <v>2406</v>
      </c>
      <c r="J13" s="7">
        <v>2089</v>
      </c>
      <c r="K13" s="21">
        <f t="shared" si="0"/>
        <v>5.33030303030303</v>
      </c>
      <c r="L13" s="22">
        <f t="shared" si="1"/>
        <v>0.8682460515378221</v>
      </c>
    </row>
    <row r="14" spans="1:12" ht="31.5" customHeight="1">
      <c r="A14" s="20"/>
      <c r="B14" s="20"/>
      <c r="C14" s="26"/>
      <c r="D14" s="29"/>
      <c r="E14" s="29"/>
      <c r="F14" s="32"/>
      <c r="G14" s="31" t="s">
        <v>86</v>
      </c>
      <c r="H14" s="7"/>
      <c r="I14" s="7"/>
      <c r="J14" s="7"/>
      <c r="K14" s="21"/>
      <c r="L14" s="22"/>
    </row>
    <row r="15" spans="1:12" ht="31.5" customHeight="1">
      <c r="A15" s="30"/>
      <c r="B15" s="30"/>
      <c r="C15" s="33"/>
      <c r="D15" s="33"/>
      <c r="E15" s="33"/>
      <c r="F15" s="33"/>
      <c r="G15" s="31" t="s">
        <v>87</v>
      </c>
      <c r="H15" s="7"/>
      <c r="I15" s="7">
        <v>1150</v>
      </c>
      <c r="J15" s="7">
        <v>1670</v>
      </c>
      <c r="K15" s="21"/>
      <c r="L15" s="22">
        <f t="shared" si="1"/>
        <v>1.4521739130434783</v>
      </c>
    </row>
  </sheetData>
  <sheetProtection/>
  <mergeCells count="3">
    <mergeCell ref="A2:L2"/>
    <mergeCell ref="A3:L3"/>
    <mergeCell ref="A4:L4"/>
  </mergeCells>
  <printOptions horizontalCentered="1"/>
  <pageMargins left="0.5511811023622047" right="0.4330708661417323" top="0.9842519685039371" bottom="0.9842519685039371" header="0.5118110236220472" footer="0.5118110236220472"/>
  <pageSetup horizontalDpi="1200" verticalDpi="12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1.28125" style="1" customWidth="1"/>
    <col min="2" max="2" width="26.28125" style="2" customWidth="1"/>
    <col min="3" max="3" width="29.8515625" style="1" customWidth="1"/>
    <col min="4" max="4" width="27.57421875" style="2" customWidth="1"/>
    <col min="5" max="32" width="9.00390625" style="1" bestFit="1" customWidth="1"/>
    <col min="33" max="16384" width="8.8515625" style="1" customWidth="1"/>
  </cols>
  <sheetData>
    <row r="1" ht="18" customHeight="1">
      <c r="A1" s="3" t="s">
        <v>88</v>
      </c>
    </row>
    <row r="2" spans="1:4" ht="26.25">
      <c r="A2" s="45" t="s">
        <v>89</v>
      </c>
      <c r="B2" s="46"/>
      <c r="C2" s="46"/>
      <c r="D2" s="46"/>
    </row>
    <row r="3" spans="1:4" ht="15">
      <c r="A3" s="48"/>
      <c r="B3" s="48"/>
      <c r="C3" s="48"/>
      <c r="D3" s="48"/>
    </row>
    <row r="4" spans="1:4" ht="15">
      <c r="A4" s="50" t="s">
        <v>51</v>
      </c>
      <c r="B4" s="50"/>
      <c r="C4" s="50"/>
      <c r="D4" s="50"/>
    </row>
    <row r="5" spans="1:4" ht="33" customHeight="1">
      <c r="A5" s="4" t="s">
        <v>90</v>
      </c>
      <c r="B5" s="5" t="s">
        <v>91</v>
      </c>
      <c r="C5" s="4" t="s">
        <v>90</v>
      </c>
      <c r="D5" s="4" t="s">
        <v>92</v>
      </c>
    </row>
    <row r="6" spans="1:4" ht="39" customHeight="1">
      <c r="A6" s="6" t="s">
        <v>93</v>
      </c>
      <c r="B6" s="7">
        <v>146903</v>
      </c>
      <c r="C6" s="8" t="s">
        <v>94</v>
      </c>
      <c r="D6" s="7">
        <v>204010</v>
      </c>
    </row>
    <row r="7" spans="1:4" ht="39" customHeight="1">
      <c r="A7" s="9" t="s">
        <v>56</v>
      </c>
      <c r="B7" s="7">
        <v>7107</v>
      </c>
      <c r="C7" s="9" t="s">
        <v>57</v>
      </c>
      <c r="D7" s="10"/>
    </row>
    <row r="8" spans="1:4" ht="39" customHeight="1">
      <c r="A8" s="6" t="s">
        <v>58</v>
      </c>
      <c r="B8" s="7">
        <v>50000</v>
      </c>
      <c r="C8" s="9" t="s">
        <v>95</v>
      </c>
      <c r="D8" s="10"/>
    </row>
    <row r="9" spans="1:4" ht="39" customHeight="1">
      <c r="A9" s="9" t="s">
        <v>96</v>
      </c>
      <c r="B9" s="11"/>
      <c r="C9" s="6" t="s">
        <v>97</v>
      </c>
      <c r="D9" s="10"/>
    </row>
    <row r="10" spans="1:4" ht="39" customHeight="1">
      <c r="A10" s="9"/>
      <c r="B10" s="11"/>
      <c r="C10" s="6" t="s">
        <v>98</v>
      </c>
      <c r="D10" s="12"/>
    </row>
    <row r="11" spans="1:4" ht="39" customHeight="1">
      <c r="A11" s="13" t="s">
        <v>64</v>
      </c>
      <c r="B11" s="14">
        <f>SUM(B6:B9)</f>
        <v>204010</v>
      </c>
      <c r="C11" s="13" t="s">
        <v>65</v>
      </c>
      <c r="D11" s="14">
        <f>SUM(D6:D10)</f>
        <v>204010</v>
      </c>
    </row>
  </sheetData>
  <sheetProtection/>
  <mergeCells count="3">
    <mergeCell ref="A2:D2"/>
    <mergeCell ref="A3:D3"/>
    <mergeCell ref="A4:D4"/>
  </mergeCells>
  <printOptions horizontalCentered="1"/>
  <pageMargins left="0.75" right="0.7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cp:lastPrinted>2021-05-28T03:22:09Z</cp:lastPrinted>
  <dcterms:created xsi:type="dcterms:W3CDTF">2018-11-05T00:48:00Z</dcterms:created>
  <dcterms:modified xsi:type="dcterms:W3CDTF">2021-06-10T02:47:01Z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>
    <vt:lpwstr>14</vt:lpwstr>
  </property>
</Properties>
</file>