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2月汇总" sheetId="5" r:id="rId1"/>
    <sheet name="2月外资" sheetId="1" r:id="rId2"/>
    <sheet name="2月外贸" sheetId="2" r:id="rId3"/>
    <sheet name="2月份分县市" sheetId="6" r:id="rId4"/>
  </sheets>
  <calcPr calcId="144525"/>
</workbook>
</file>

<file path=xl/sharedStrings.xml><?xml version="1.0" encoding="utf-8"?>
<sst xmlns="http://schemas.openxmlformats.org/spreadsheetml/2006/main" count="128" uniqueCount="83">
  <si>
    <r>
      <rPr>
        <sz val="18"/>
        <rFont val="Times New Roman"/>
        <charset val="134"/>
      </rPr>
      <t>2021</t>
    </r>
    <r>
      <rPr>
        <sz val="18"/>
        <rFont val="华文中宋"/>
        <charset val="134"/>
      </rPr>
      <t>年</t>
    </r>
    <r>
      <rPr>
        <sz val="18"/>
        <rFont val="Times New Roman"/>
        <charset val="134"/>
      </rPr>
      <t>2</t>
    </r>
    <r>
      <rPr>
        <sz val="18"/>
        <rFont val="华文中宋"/>
        <charset val="134"/>
      </rPr>
      <t>月江阴市开放型经济主要指标完成情况</t>
    </r>
  </si>
  <si>
    <t>指标名称</t>
  </si>
  <si>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量</t>
    </r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单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位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</si>
  <si>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划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</si>
  <si>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实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绩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</si>
  <si>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</si>
  <si>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累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</si>
  <si>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同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比</t>
    </r>
    <r>
      <rPr>
        <sz val="10"/>
        <rFont val="Times New Roman"/>
        <charset val="134"/>
      </rPr>
      <t xml:space="preserve">        ±   %</t>
    </r>
  </si>
  <si>
    <r>
      <rPr>
        <sz val="10"/>
        <rFont val="宋体"/>
        <charset val="134"/>
      </rPr>
      <t>为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划</t>
    </r>
    <r>
      <rPr>
        <sz val="10"/>
        <rFont val="Times New Roman"/>
        <charset val="134"/>
      </rPr>
      <t xml:space="preserve"> %</t>
    </r>
  </si>
  <si>
    <t>进出口总额</t>
  </si>
  <si>
    <t>万美元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</si>
  <si>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其中：自营出口额</t>
    </r>
  </si>
  <si>
    <r>
      <rPr>
        <sz val="10"/>
        <rFont val="Times New Roman"/>
        <charset val="134"/>
      </rPr>
      <t xml:space="preserve">                   </t>
    </r>
    <r>
      <rPr>
        <sz val="10"/>
        <rFont val="宋体"/>
        <charset val="134"/>
      </rPr>
      <t>进口额</t>
    </r>
  </si>
  <si>
    <t>新设外资项目</t>
  </si>
  <si>
    <t>个</t>
  </si>
  <si>
    <r>
      <rPr>
        <sz val="10"/>
        <rFont val="Times New Roman"/>
        <charset val="134"/>
      </rPr>
      <t xml:space="preserve">      </t>
    </r>
    <r>
      <rPr>
        <sz val="10"/>
        <rFont val="宋体"/>
        <charset val="134"/>
      </rPr>
      <t>其中：超千万美元项目</t>
    </r>
  </si>
  <si>
    <t>工商登记协议注册外资</t>
  </si>
  <si>
    <t>到位注册外资</t>
  </si>
  <si>
    <t>新批境外投资项目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</si>
  <si>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华文中宋"/>
        <charset val="134"/>
      </rPr>
      <t>年</t>
    </r>
    <r>
      <rPr>
        <sz val="18"/>
        <color theme="1"/>
        <rFont val="Times New Roman"/>
        <charset val="134"/>
      </rPr>
      <t>2</t>
    </r>
    <r>
      <rPr>
        <sz val="18"/>
        <color theme="1"/>
        <rFont val="华文中宋"/>
        <charset val="134"/>
      </rPr>
      <t>月全市利用外资完成情况明细表</t>
    </r>
  </si>
  <si>
    <t>开发区、各镇</t>
  </si>
  <si>
    <t>到位注册外资(万美元）</t>
  </si>
  <si>
    <t>新批项目（个）</t>
  </si>
  <si>
    <r>
      <rPr>
        <b/>
        <sz val="9"/>
        <color theme="1"/>
        <rFont val="宋体"/>
        <charset val="134"/>
      </rPr>
      <t>协议外资超</t>
    </r>
    <r>
      <rPr>
        <b/>
        <sz val="9"/>
        <color theme="1"/>
        <rFont val="Times New Roman"/>
        <charset val="134"/>
      </rPr>
      <t>3000</t>
    </r>
    <r>
      <rPr>
        <b/>
        <sz val="9"/>
        <color theme="1"/>
        <rFont val="宋体"/>
        <charset val="134"/>
      </rPr>
      <t>万美元重大项目（个）</t>
    </r>
  </si>
  <si>
    <t>工商登记协议注册外资（万美元）</t>
  </si>
  <si>
    <t>全年目标</t>
  </si>
  <si>
    <t>本月实绩</t>
  </si>
  <si>
    <t>累计实绩</t>
  </si>
  <si>
    <r>
      <rPr>
        <sz val="10"/>
        <color theme="1"/>
        <rFont val="宋体"/>
        <charset val="134"/>
      </rPr>
      <t>完成进度</t>
    </r>
    <r>
      <rPr>
        <sz val="10"/>
        <color theme="1"/>
        <rFont val="Times New Roman"/>
        <charset val="134"/>
      </rPr>
      <t>%</t>
    </r>
  </si>
  <si>
    <t>去年
同期</t>
  </si>
  <si>
    <r>
      <rPr>
        <sz val="10"/>
        <color theme="1"/>
        <rFont val="宋体"/>
        <charset val="134"/>
      </rPr>
      <t>同比</t>
    </r>
    <r>
      <rPr>
        <sz val="10"/>
        <color theme="1"/>
        <rFont val="Times New Roman"/>
        <charset val="134"/>
      </rPr>
      <t>%</t>
    </r>
  </si>
  <si>
    <t>新设项目</t>
  </si>
  <si>
    <t>新设项目超千万美元</t>
  </si>
  <si>
    <t>增资项目</t>
  </si>
  <si>
    <t>完成进度%</t>
  </si>
  <si>
    <t>全市合计</t>
  </si>
  <si>
    <t>高新区</t>
  </si>
  <si>
    <t>临港经济开发区</t>
  </si>
  <si>
    <t>靖江园区</t>
  </si>
  <si>
    <t>园区总计</t>
  </si>
  <si>
    <t>澄江街道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</si>
  <si>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南闸街道</t>
    </r>
  </si>
  <si>
    <t>云亭街道</t>
  </si>
  <si>
    <t>月城镇</t>
  </si>
  <si>
    <t>青阳镇</t>
  </si>
  <si>
    <t>徐霞客镇</t>
  </si>
  <si>
    <t>华士镇</t>
  </si>
  <si>
    <t>周庄镇</t>
  </si>
  <si>
    <t>新桥镇</t>
  </si>
  <si>
    <t>长泾镇</t>
  </si>
  <si>
    <t>顾山镇</t>
  </si>
  <si>
    <r>
      <rPr>
        <sz val="10"/>
        <color theme="1"/>
        <rFont val="宋体"/>
        <charset val="134"/>
      </rPr>
      <t>祝塘镇</t>
    </r>
    <r>
      <rPr>
        <sz val="10"/>
        <color theme="1"/>
        <rFont val="Times New Roman"/>
        <charset val="134"/>
      </rPr>
      <t xml:space="preserve"> </t>
    </r>
  </si>
  <si>
    <t>街道乡镇总计</t>
  </si>
  <si>
    <r>
      <rPr>
        <sz val="12"/>
        <color theme="1"/>
        <rFont val="宋体"/>
        <charset val="134"/>
      </rPr>
      <t>备注：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、制造业到位外资</t>
    </r>
    <r>
      <rPr>
        <sz val="12"/>
        <color theme="1"/>
        <rFont val="Times New Roman"/>
        <charset val="134"/>
      </rPr>
      <t>193</t>
    </r>
    <r>
      <rPr>
        <sz val="12"/>
        <color theme="1"/>
        <rFont val="宋体"/>
        <charset val="134"/>
      </rPr>
      <t>万美元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，占比</t>
    </r>
    <r>
      <rPr>
        <sz val="12"/>
        <color theme="1"/>
        <rFont val="Times New Roman"/>
        <charset val="134"/>
      </rPr>
      <t>8.07%</t>
    </r>
    <r>
      <rPr>
        <sz val="12"/>
        <color theme="1"/>
        <rFont val="宋体"/>
        <charset val="134"/>
      </rPr>
      <t>；战略性新兴产业到位外资</t>
    </r>
    <r>
      <rPr>
        <sz val="12"/>
        <color theme="1"/>
        <rFont val="Times New Roman"/>
        <charset val="134"/>
      </rPr>
      <t>2235</t>
    </r>
    <r>
      <rPr>
        <sz val="12"/>
        <color theme="1"/>
        <rFont val="宋体"/>
        <charset val="134"/>
      </rPr>
      <t>万美元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宋体"/>
        <charset val="134"/>
      </rPr>
      <t>，占比</t>
    </r>
    <r>
      <rPr>
        <sz val="12"/>
        <color theme="1"/>
        <rFont val="Times New Roman"/>
        <charset val="134"/>
      </rPr>
      <t>93.4  %</t>
    </r>
    <r>
      <rPr>
        <sz val="12"/>
        <color theme="1"/>
        <rFont val="宋体"/>
        <charset val="134"/>
      </rPr>
      <t>。</t>
    </r>
  </si>
  <si>
    <r>
      <rPr>
        <sz val="12"/>
        <color theme="1"/>
        <rFont val="Times New Roman"/>
        <charset val="134"/>
      </rPr>
      <t xml:space="preserve">            2</t>
    </r>
    <r>
      <rPr>
        <sz val="12"/>
        <color theme="1"/>
        <rFont val="宋体"/>
        <charset val="134"/>
      </rPr>
      <t>、高新区实际使用外资</t>
    </r>
    <r>
      <rPr>
        <sz val="12"/>
        <color theme="1"/>
        <rFont val="Times New Roman"/>
        <charset val="134"/>
      </rPr>
      <t>7000</t>
    </r>
    <r>
      <rPr>
        <sz val="12"/>
        <color theme="1"/>
        <rFont val="宋体"/>
        <charset val="134"/>
      </rPr>
      <t>万美元为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年存量数据。</t>
    </r>
  </si>
  <si>
    <t>江阴市2021年2月开发区及各镇对外贸易完成情况</t>
  </si>
  <si>
    <t>金额单位：万美元</t>
  </si>
  <si>
    <t>进出口</t>
  </si>
  <si>
    <t>出口</t>
  </si>
  <si>
    <t>进口</t>
  </si>
  <si>
    <t>当月</t>
  </si>
  <si>
    <t>同比%</t>
  </si>
  <si>
    <t>累计</t>
  </si>
  <si>
    <t>比重%</t>
  </si>
  <si>
    <t>临港开发区</t>
  </si>
  <si>
    <t>南闸街道</t>
  </si>
  <si>
    <t>祝塘镇</t>
  </si>
  <si>
    <t>无锡市2021年2月外贸完成情况</t>
  </si>
  <si>
    <t>序号</t>
  </si>
  <si>
    <t>名称</t>
  </si>
  <si>
    <t>外贸进出口</t>
  </si>
  <si>
    <t>外贸出口</t>
  </si>
  <si>
    <t>外贸进口</t>
  </si>
  <si>
    <t>全市</t>
  </si>
  <si>
    <t>市（县）区</t>
  </si>
  <si>
    <t>江阴市</t>
  </si>
  <si>
    <t>宜兴市</t>
  </si>
  <si>
    <t>梁溪区</t>
  </si>
  <si>
    <t>锡山区</t>
  </si>
  <si>
    <t>惠山区</t>
  </si>
  <si>
    <t>滨湖区</t>
  </si>
  <si>
    <t>新吴区</t>
  </si>
  <si>
    <t>无锡经开区</t>
  </si>
</sst>
</file>

<file path=xl/styles.xml><?xml version="1.0" encoding="utf-8"?>
<styleSheet xmlns="http://schemas.openxmlformats.org/spreadsheetml/2006/main">
  <numFmts count="9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178" formatCode="###0;###0"/>
    <numFmt numFmtId="179" formatCode="0.00_ "/>
    <numFmt numFmtId="180" formatCode="0_);[Red]\(0\)"/>
  </numFmts>
  <fonts count="50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20"/>
      <name val="仿宋_GB2312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黑体"/>
      <charset val="134"/>
    </font>
    <font>
      <sz val="10"/>
      <color rgb="FF3F3F41"/>
      <name val="Times New Roman"/>
      <charset val="134"/>
    </font>
    <font>
      <sz val="10"/>
      <name val="Times New Roman"/>
      <charset val="134"/>
    </font>
    <font>
      <sz val="10"/>
      <color rgb="FF2A2A2A"/>
      <name val="Times New Roman"/>
      <charset val="134"/>
    </font>
    <font>
      <sz val="10"/>
      <color rgb="FF000000"/>
      <name val="Times New Roman"/>
      <charset val="134"/>
    </font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8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i/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18"/>
      <name val="Times New Roman"/>
      <charset val="134"/>
    </font>
    <font>
      <sz val="18"/>
      <name val="华文中宋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8"/>
      <color theme="1"/>
      <name val="华文中宋"/>
      <charset val="134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5" borderId="6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72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75" applyNumberFormat="0" applyFill="0" applyAlignment="0" applyProtection="0">
      <alignment vertical="center"/>
    </xf>
    <xf numFmtId="0" fontId="46" fillId="0" borderId="7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4" fillId="0" borderId="7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9" fillId="18" borderId="71" applyNumberFormat="0" applyAlignment="0" applyProtection="0">
      <alignment vertical="center"/>
    </xf>
    <xf numFmtId="0" fontId="38" fillId="18" borderId="69" applyNumberFormat="0" applyAlignment="0" applyProtection="0">
      <alignment vertical="center"/>
    </xf>
    <xf numFmtId="0" fontId="41" fillId="22" borderId="74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0" fillId="0" borderId="73" applyNumberFormat="0" applyFill="0" applyAlignment="0" applyProtection="0">
      <alignment vertical="center"/>
    </xf>
    <xf numFmtId="0" fontId="30" fillId="0" borderId="68" applyNumberFormat="0" applyFill="0" applyAlignment="0" applyProtection="0">
      <alignment vertical="center"/>
    </xf>
    <xf numFmtId="0" fontId="3" fillId="0" borderId="0"/>
    <xf numFmtId="0" fontId="33" fillId="1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2" fillId="3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" fillId="0" borderId="0"/>
    <xf numFmtId="0" fontId="32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0" fillId="0" borderId="0">
      <alignment vertical="center"/>
    </xf>
    <xf numFmtId="0" fontId="14" fillId="0" borderId="0"/>
    <xf numFmtId="0" fontId="3" fillId="0" borderId="0"/>
    <xf numFmtId="0" fontId="3" fillId="0" borderId="0"/>
  </cellStyleXfs>
  <cellXfs count="240">
    <xf numFmtId="0" fontId="0" fillId="0" borderId="0" xfId="0">
      <alignment vertical="center"/>
    </xf>
    <xf numFmtId="0" fontId="1" fillId="2" borderId="0" xfId="46" applyFont="1" applyFill="1" applyAlignment="1">
      <alignment horizontal="center" vertical="center"/>
    </xf>
    <xf numFmtId="0" fontId="2" fillId="3" borderId="0" xfId="46" applyFont="1" applyFill="1" applyAlignment="1">
      <alignment horizontal="left" vertical="center"/>
    </xf>
    <xf numFmtId="10" fontId="3" fillId="3" borderId="0" xfId="46" applyNumberFormat="1" applyFill="1" applyAlignment="1">
      <alignment horizontal="center" vertical="center"/>
    </xf>
    <xf numFmtId="176" fontId="3" fillId="3" borderId="0" xfId="46" applyNumberFormat="1" applyFill="1" applyAlignment="1">
      <alignment horizontal="right" vertical="center"/>
    </xf>
    <xf numFmtId="176" fontId="2" fillId="3" borderId="0" xfId="46" applyNumberFormat="1" applyFont="1" applyFill="1" applyAlignment="1">
      <alignment vertical="center"/>
    </xf>
    <xf numFmtId="177" fontId="2" fillId="3" borderId="0" xfId="46" applyNumberFormat="1" applyFont="1" applyFill="1" applyAlignment="1">
      <alignment vertical="center"/>
    </xf>
    <xf numFmtId="0" fontId="4" fillId="3" borderId="1" xfId="46" applyFont="1" applyFill="1" applyBorder="1" applyAlignment="1">
      <alignment horizontal="center" vertical="center" wrapText="1"/>
    </xf>
    <xf numFmtId="0" fontId="4" fillId="3" borderId="2" xfId="46" applyFont="1" applyFill="1" applyBorder="1" applyAlignment="1">
      <alignment horizontal="center" vertical="center"/>
    </xf>
    <xf numFmtId="0" fontId="4" fillId="3" borderId="3" xfId="46" applyFont="1" applyFill="1" applyBorder="1" applyAlignment="1">
      <alignment horizontal="center" vertical="center" wrapText="1"/>
    </xf>
    <xf numFmtId="0" fontId="4" fillId="3" borderId="4" xfId="46" applyFont="1" applyFill="1" applyBorder="1" applyAlignment="1">
      <alignment horizontal="center" vertical="center"/>
    </xf>
    <xf numFmtId="176" fontId="4" fillId="3" borderId="4" xfId="46" applyNumberFormat="1" applyFont="1" applyFill="1" applyBorder="1" applyAlignment="1">
      <alignment horizontal="center" vertical="center" wrapText="1"/>
    </xf>
    <xf numFmtId="0" fontId="4" fillId="3" borderId="4" xfId="46" applyFont="1" applyFill="1" applyBorder="1" applyAlignment="1">
      <alignment horizontal="center" vertical="center" wrapText="1"/>
    </xf>
    <xf numFmtId="177" fontId="4" fillId="3" borderId="4" xfId="46" applyNumberFormat="1" applyFont="1" applyFill="1" applyBorder="1" applyAlignment="1">
      <alignment horizontal="center" vertical="center" wrapText="1"/>
    </xf>
    <xf numFmtId="0" fontId="4" fillId="2" borderId="3" xfId="46" applyFont="1" applyFill="1" applyBorder="1" applyAlignment="1">
      <alignment horizontal="center" vertical="center"/>
    </xf>
    <xf numFmtId="0" fontId="4" fillId="2" borderId="4" xfId="46" applyFont="1" applyFill="1" applyBorder="1" applyAlignment="1">
      <alignment horizontal="center" vertical="center"/>
    </xf>
    <xf numFmtId="176" fontId="5" fillId="0" borderId="5" xfId="13" applyNumberFormat="1" applyFont="1" applyBorder="1" applyAlignment="1">
      <alignment horizontal="right" vertical="center"/>
    </xf>
    <xf numFmtId="176" fontId="6" fillId="0" borderId="4" xfId="13" applyNumberFormat="1" applyFont="1" applyBorder="1" applyAlignment="1">
      <alignment horizontal="right" vertical="center"/>
    </xf>
    <xf numFmtId="177" fontId="5" fillId="0" borderId="5" xfId="13" applyNumberFormat="1" applyFont="1" applyBorder="1" applyAlignment="1">
      <alignment horizontal="right" vertical="center"/>
    </xf>
    <xf numFmtId="0" fontId="4" fillId="2" borderId="3" xfId="46" applyFont="1" applyFill="1" applyBorder="1" applyAlignment="1">
      <alignment horizontal="left" vertical="center"/>
    </xf>
    <xf numFmtId="0" fontId="4" fillId="2" borderId="4" xfId="46" applyFont="1" applyFill="1" applyBorder="1" applyAlignment="1">
      <alignment horizontal="left" vertical="center"/>
    </xf>
    <xf numFmtId="176" fontId="5" fillId="0" borderId="4" xfId="13" applyNumberFormat="1" applyFont="1" applyBorder="1" applyAlignment="1">
      <alignment horizontal="right" vertical="center"/>
    </xf>
    <xf numFmtId="177" fontId="5" fillId="0" borderId="4" xfId="13" applyNumberFormat="1" applyFont="1" applyBorder="1" applyAlignment="1">
      <alignment horizontal="right" vertical="center"/>
    </xf>
    <xf numFmtId="0" fontId="4" fillId="2" borderId="6" xfId="46" applyFont="1" applyFill="1" applyBorder="1" applyAlignment="1">
      <alignment horizontal="center" vertical="center"/>
    </xf>
    <xf numFmtId="0" fontId="4" fillId="2" borderId="7" xfId="46" applyFont="1" applyFill="1" applyBorder="1" applyAlignment="1">
      <alignment horizontal="center" vertical="center"/>
    </xf>
    <xf numFmtId="0" fontId="4" fillId="2" borderId="8" xfId="46" applyFont="1" applyFill="1" applyBorder="1" applyAlignment="1">
      <alignment horizontal="center" vertical="center"/>
    </xf>
    <xf numFmtId="177" fontId="4" fillId="2" borderId="9" xfId="46" applyNumberFormat="1" applyFont="1" applyFill="1" applyBorder="1" applyAlignment="1">
      <alignment horizontal="center" vertical="center" wrapText="1"/>
    </xf>
    <xf numFmtId="176" fontId="5" fillId="0" borderId="9" xfId="13" applyNumberFormat="1" applyFont="1" applyBorder="1" applyAlignment="1">
      <alignment horizontal="right" vertical="center"/>
    </xf>
    <xf numFmtId="176" fontId="6" fillId="0" borderId="9" xfId="13" applyNumberFormat="1" applyFont="1" applyBorder="1" applyAlignment="1">
      <alignment horizontal="right" vertical="center"/>
    </xf>
    <xf numFmtId="177" fontId="5" fillId="0" borderId="9" xfId="13" applyNumberFormat="1" applyFont="1" applyBorder="1" applyAlignment="1">
      <alignment horizontal="right" vertical="center"/>
    </xf>
    <xf numFmtId="176" fontId="3" fillId="3" borderId="10" xfId="46" applyNumberFormat="1" applyFill="1" applyBorder="1" applyAlignment="1">
      <alignment horizontal="right" vertical="center"/>
    </xf>
    <xf numFmtId="0" fontId="4" fillId="3" borderId="11" xfId="46" applyFont="1" applyFill="1" applyBorder="1" applyAlignment="1">
      <alignment horizontal="center" vertical="center"/>
    </xf>
    <xf numFmtId="177" fontId="4" fillId="3" borderId="12" xfId="46" applyNumberFormat="1" applyFont="1" applyFill="1" applyBorder="1" applyAlignment="1">
      <alignment horizontal="center" vertical="center" wrapText="1"/>
    </xf>
    <xf numFmtId="177" fontId="5" fillId="0" borderId="13" xfId="13" applyNumberFormat="1" applyFont="1" applyBorder="1" applyAlignment="1">
      <alignment horizontal="right" vertical="center"/>
    </xf>
    <xf numFmtId="0" fontId="4" fillId="2" borderId="12" xfId="46" applyFont="1" applyFill="1" applyBorder="1" applyAlignment="1">
      <alignment horizontal="left" vertical="center"/>
    </xf>
    <xf numFmtId="177" fontId="5" fillId="0" borderId="12" xfId="13" applyNumberFormat="1" applyFont="1" applyBorder="1" applyAlignment="1">
      <alignment horizontal="right" vertical="center"/>
    </xf>
    <xf numFmtId="177" fontId="5" fillId="0" borderId="14" xfId="13" applyNumberFormat="1" applyFont="1" applyBorder="1" applyAlignment="1">
      <alignment horizontal="right" vertical="center"/>
    </xf>
    <xf numFmtId="0" fontId="7" fillId="2" borderId="0" xfId="46" applyFont="1" applyFill="1" applyAlignment="1">
      <alignment horizontal="center" vertical="center"/>
    </xf>
    <xf numFmtId="0" fontId="8" fillId="0" borderId="10" xfId="46" applyFont="1" applyFill="1" applyBorder="1" applyAlignment="1">
      <alignment horizontal="left" vertical="center"/>
    </xf>
    <xf numFmtId="0" fontId="8" fillId="0" borderId="10" xfId="46" applyFont="1" applyFill="1" applyBorder="1" applyAlignment="1">
      <alignment vertical="center"/>
    </xf>
    <xf numFmtId="0" fontId="9" fillId="0" borderId="15" xfId="46" applyFont="1" applyFill="1" applyBorder="1" applyAlignment="1">
      <alignment horizontal="center" vertical="center"/>
    </xf>
    <xf numFmtId="0" fontId="10" fillId="0" borderId="2" xfId="46" applyFont="1" applyFill="1" applyBorder="1" applyAlignment="1">
      <alignment horizontal="center" vertical="center"/>
    </xf>
    <xf numFmtId="0" fontId="10" fillId="0" borderId="11" xfId="46" applyFont="1" applyFill="1" applyBorder="1" applyAlignment="1">
      <alignment horizontal="center" vertical="center"/>
    </xf>
    <xf numFmtId="0" fontId="9" fillId="0" borderId="16" xfId="46" applyFont="1" applyFill="1" applyBorder="1" applyAlignment="1">
      <alignment horizontal="center" vertical="center"/>
    </xf>
    <xf numFmtId="0" fontId="2" fillId="0" borderId="9" xfId="46" applyFont="1" applyFill="1" applyBorder="1" applyAlignment="1">
      <alignment horizontal="center" vertical="center"/>
    </xf>
    <xf numFmtId="0" fontId="2" fillId="0" borderId="14" xfId="46" applyFont="1" applyFill="1" applyBorder="1" applyAlignment="1">
      <alignment horizontal="center" vertical="center"/>
    </xf>
    <xf numFmtId="0" fontId="2" fillId="0" borderId="17" xfId="46" applyFont="1" applyFill="1" applyBorder="1" applyAlignment="1" applyProtection="1">
      <alignment horizontal="center" vertical="center"/>
      <protection locked="0"/>
    </xf>
    <xf numFmtId="178" fontId="11" fillId="2" borderId="18" xfId="58" applyNumberFormat="1" applyFont="1" applyFill="1" applyBorder="1" applyAlignment="1">
      <alignment horizontal="right" vertical="center" wrapText="1"/>
    </xf>
    <xf numFmtId="0" fontId="12" fillId="2" borderId="5" xfId="58" applyFont="1" applyFill="1" applyBorder="1" applyAlignment="1">
      <alignment horizontal="right" vertical="center" wrapText="1"/>
    </xf>
    <xf numFmtId="178" fontId="11" fillId="2" borderId="5" xfId="58" applyNumberFormat="1" applyFont="1" applyFill="1" applyBorder="1" applyAlignment="1">
      <alignment horizontal="right" vertical="center" wrapText="1"/>
    </xf>
    <xf numFmtId="178" fontId="11" fillId="2" borderId="13" xfId="58" applyNumberFormat="1" applyFont="1" applyFill="1" applyBorder="1" applyAlignment="1">
      <alignment horizontal="right" vertical="center" wrapText="1"/>
    </xf>
    <xf numFmtId="0" fontId="2" fillId="0" borderId="19" xfId="46" applyFont="1" applyFill="1" applyBorder="1" applyAlignment="1" applyProtection="1">
      <alignment horizontal="center" vertical="center"/>
      <protection locked="0"/>
    </xf>
    <xf numFmtId="178" fontId="11" fillId="2" borderId="3" xfId="58" applyNumberFormat="1" applyFont="1" applyFill="1" applyBorder="1" applyAlignment="1">
      <alignment horizontal="right" vertical="center" wrapText="1"/>
    </xf>
    <xf numFmtId="0" fontId="12" fillId="2" borderId="4" xfId="58" applyFont="1" applyFill="1" applyBorder="1" applyAlignment="1">
      <alignment horizontal="right" vertical="center" wrapText="1"/>
    </xf>
    <xf numFmtId="178" fontId="13" fillId="2" borderId="4" xfId="58" applyNumberFormat="1" applyFont="1" applyFill="1" applyBorder="1" applyAlignment="1">
      <alignment horizontal="right" vertical="center" wrapText="1"/>
    </xf>
    <xf numFmtId="0" fontId="12" fillId="2" borderId="12" xfId="58" applyFont="1" applyFill="1" applyBorder="1" applyAlignment="1">
      <alignment horizontal="right" vertical="center" wrapText="1"/>
    </xf>
    <xf numFmtId="0" fontId="14" fillId="2" borderId="3" xfId="58" applyFill="1" applyBorder="1" applyAlignment="1">
      <alignment horizontal="right" vertical="center" wrapText="1"/>
    </xf>
    <xf numFmtId="178" fontId="11" fillId="2" borderId="4" xfId="58" applyNumberFormat="1" applyFont="1" applyFill="1" applyBorder="1" applyAlignment="1">
      <alignment horizontal="right" vertical="center" wrapText="1"/>
    </xf>
    <xf numFmtId="0" fontId="14" fillId="2" borderId="4" xfId="58" applyFill="1" applyBorder="1" applyAlignment="1">
      <alignment horizontal="right" vertical="center" wrapText="1"/>
    </xf>
    <xf numFmtId="0" fontId="14" fillId="2" borderId="12" xfId="58" applyFill="1" applyBorder="1" applyAlignment="1">
      <alignment horizontal="right" vertical="center" wrapText="1"/>
    </xf>
    <xf numFmtId="178" fontId="13" fillId="2" borderId="3" xfId="58" applyNumberFormat="1" applyFont="1" applyFill="1" applyBorder="1" applyAlignment="1">
      <alignment horizontal="right" vertical="center" wrapText="1"/>
    </xf>
    <xf numFmtId="0" fontId="2" fillId="0" borderId="16" xfId="46" applyFont="1" applyFill="1" applyBorder="1" applyAlignment="1" applyProtection="1">
      <alignment horizontal="center" vertical="center"/>
      <protection locked="0"/>
    </xf>
    <xf numFmtId="178" fontId="11" fillId="2" borderId="8" xfId="58" applyNumberFormat="1" applyFont="1" applyFill="1" applyBorder="1" applyAlignment="1">
      <alignment horizontal="right" vertical="center" wrapText="1"/>
    </xf>
    <xf numFmtId="0" fontId="12" fillId="2" borderId="9" xfId="58" applyFont="1" applyFill="1" applyBorder="1" applyAlignment="1">
      <alignment horizontal="right" vertical="center" wrapText="1"/>
    </xf>
    <xf numFmtId="178" fontId="11" fillId="2" borderId="9" xfId="58" applyNumberFormat="1" applyFont="1" applyFill="1" applyBorder="1" applyAlignment="1">
      <alignment horizontal="right" vertical="center" wrapText="1"/>
    </xf>
    <xf numFmtId="0" fontId="12" fillId="2" borderId="14" xfId="58" applyFont="1" applyFill="1" applyBorder="1" applyAlignment="1">
      <alignment horizontal="right" vertical="center" wrapText="1"/>
    </xf>
    <xf numFmtId="0" fontId="15" fillId="0" borderId="0" xfId="56" applyFont="1" applyFill="1" applyAlignment="1">
      <alignment vertical="center"/>
    </xf>
    <xf numFmtId="0" fontId="16" fillId="0" borderId="0" xfId="56" applyFont="1" applyFill="1" applyAlignment="1">
      <alignment vertical="center"/>
    </xf>
    <xf numFmtId="0" fontId="10" fillId="0" borderId="1" xfId="46" applyFont="1" applyFill="1" applyBorder="1" applyAlignment="1">
      <alignment horizontal="center" vertical="center"/>
    </xf>
    <xf numFmtId="0" fontId="2" fillId="0" borderId="8" xfId="46" applyFont="1" applyFill="1" applyBorder="1" applyAlignment="1">
      <alignment horizontal="center" vertical="center"/>
    </xf>
    <xf numFmtId="178" fontId="11" fillId="2" borderId="20" xfId="58" applyNumberFormat="1" applyFont="1" applyFill="1" applyBorder="1" applyAlignment="1">
      <alignment horizontal="right" vertical="center" wrapText="1"/>
    </xf>
    <xf numFmtId="178" fontId="11" fillId="2" borderId="21" xfId="58" applyNumberFormat="1" applyFont="1" applyFill="1" applyBorder="1" applyAlignment="1">
      <alignment horizontal="right" vertical="center" wrapText="1"/>
    </xf>
    <xf numFmtId="0" fontId="14" fillId="2" borderId="4" xfId="58" applyFont="1" applyFill="1" applyBorder="1" applyAlignment="1">
      <alignment horizontal="right" vertical="center" wrapText="1"/>
    </xf>
    <xf numFmtId="178" fontId="13" fillId="2" borderId="21" xfId="58" applyNumberFormat="1" applyFont="1" applyFill="1" applyBorder="1" applyAlignment="1">
      <alignment horizontal="right" vertical="center" wrapText="1"/>
    </xf>
    <xf numFmtId="0" fontId="14" fillId="2" borderId="21" xfId="58" applyFill="1" applyBorder="1" applyAlignment="1">
      <alignment horizontal="right" vertical="center" wrapText="1"/>
    </xf>
    <xf numFmtId="178" fontId="11" fillId="2" borderId="22" xfId="58" applyNumberFormat="1" applyFont="1" applyFill="1" applyBorder="1" applyAlignment="1">
      <alignment horizontal="right" vertical="center" wrapText="1"/>
    </xf>
    <xf numFmtId="0" fontId="14" fillId="2" borderId="9" xfId="58" applyFill="1" applyBorder="1" applyAlignment="1">
      <alignment horizontal="right" vertical="center" wrapText="1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/>
    <xf numFmtId="0" fontId="17" fillId="3" borderId="0" xfId="0" applyFont="1" applyFill="1" applyAlignment="1">
      <alignment horizontal="center"/>
    </xf>
    <xf numFmtId="1" fontId="17" fillId="3" borderId="0" xfId="0" applyNumberFormat="1" applyFont="1" applyFill="1" applyAlignment="1"/>
    <xf numFmtId="0" fontId="19" fillId="3" borderId="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>
      <alignment horizontal="center" vertical="center" wrapText="1"/>
    </xf>
    <xf numFmtId="1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1" fontId="22" fillId="3" borderId="30" xfId="0" applyNumberFormat="1" applyFont="1" applyFill="1" applyBorder="1" applyAlignment="1">
      <alignment horizontal="right" vertical="center"/>
    </xf>
    <xf numFmtId="1" fontId="22" fillId="3" borderId="31" xfId="0" applyNumberFormat="1" applyFont="1" applyFill="1" applyBorder="1" applyAlignment="1">
      <alignment horizontal="right" vertical="center"/>
    </xf>
    <xf numFmtId="0" fontId="22" fillId="3" borderId="32" xfId="0" applyFont="1" applyFill="1" applyBorder="1" applyAlignment="1">
      <alignment horizontal="right" vertical="center"/>
    </xf>
    <xf numFmtId="179" fontId="23" fillId="3" borderId="32" xfId="11" applyNumberFormat="1" applyFont="1" applyFill="1" applyBorder="1" applyAlignment="1">
      <alignment horizontal="right" vertical="center"/>
    </xf>
    <xf numFmtId="1" fontId="22" fillId="3" borderId="32" xfId="0" applyNumberFormat="1" applyFont="1" applyFill="1" applyBorder="1" applyAlignment="1">
      <alignment horizontal="right" vertical="center"/>
    </xf>
    <xf numFmtId="179" fontId="22" fillId="3" borderId="33" xfId="0" applyNumberFormat="1" applyFont="1" applyFill="1" applyBorder="1" applyAlignment="1">
      <alignment horizontal="right" vertical="center"/>
    </xf>
    <xf numFmtId="180" fontId="22" fillId="3" borderId="30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1" fontId="12" fillId="3" borderId="35" xfId="0" applyNumberFormat="1" applyFont="1" applyFill="1" applyBorder="1" applyAlignment="1">
      <alignment horizontal="right" vertical="center"/>
    </xf>
    <xf numFmtId="1" fontId="21" fillId="3" borderId="36" xfId="0" applyNumberFormat="1" applyFont="1" applyFill="1" applyBorder="1" applyAlignment="1">
      <alignment horizontal="right" vertical="center"/>
    </xf>
    <xf numFmtId="0" fontId="21" fillId="3" borderId="37" xfId="0" applyFont="1" applyFill="1" applyBorder="1" applyAlignment="1">
      <alignment horizontal="right" vertical="center"/>
    </xf>
    <xf numFmtId="179" fontId="24" fillId="3" borderId="37" xfId="0" applyNumberFormat="1" applyFont="1" applyFill="1" applyBorder="1" applyAlignment="1">
      <alignment horizontal="right" vertical="center"/>
    </xf>
    <xf numFmtId="1" fontId="21" fillId="3" borderId="37" xfId="0" applyNumberFormat="1" applyFont="1" applyFill="1" applyBorder="1" applyAlignment="1">
      <alignment horizontal="right" vertical="center"/>
    </xf>
    <xf numFmtId="179" fontId="21" fillId="3" borderId="38" xfId="0" applyNumberFormat="1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1" fontId="21" fillId="3" borderId="40" xfId="0" applyNumberFormat="1" applyFont="1" applyFill="1" applyBorder="1" applyAlignment="1">
      <alignment horizontal="right" vertical="center"/>
    </xf>
    <xf numFmtId="1" fontId="21" fillId="3" borderId="41" xfId="0" applyNumberFormat="1" applyFont="1" applyFill="1" applyBorder="1" applyAlignment="1">
      <alignment horizontal="right" vertical="center"/>
    </xf>
    <xf numFmtId="0" fontId="21" fillId="3" borderId="42" xfId="0" applyFont="1" applyFill="1" applyBorder="1" applyAlignment="1">
      <alignment horizontal="right" vertical="center"/>
    </xf>
    <xf numFmtId="179" fontId="24" fillId="3" borderId="42" xfId="0" applyNumberFormat="1" applyFont="1" applyFill="1" applyBorder="1" applyAlignment="1">
      <alignment horizontal="right" vertical="center"/>
    </xf>
    <xf numFmtId="1" fontId="21" fillId="3" borderId="42" xfId="0" applyNumberFormat="1" applyFont="1" applyFill="1" applyBorder="1" applyAlignment="1">
      <alignment horizontal="right" vertical="center"/>
    </xf>
    <xf numFmtId="179" fontId="21" fillId="3" borderId="43" xfId="0" applyNumberFormat="1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 wrapText="1"/>
    </xf>
    <xf numFmtId="1" fontId="21" fillId="3" borderId="45" xfId="0" applyNumberFormat="1" applyFont="1" applyFill="1" applyBorder="1" applyAlignment="1">
      <alignment horizontal="right" vertical="center"/>
    </xf>
    <xf numFmtId="1" fontId="21" fillId="3" borderId="46" xfId="0" applyNumberFormat="1" applyFont="1" applyFill="1" applyBorder="1" applyAlignment="1">
      <alignment horizontal="right" vertical="center"/>
    </xf>
    <xf numFmtId="0" fontId="21" fillId="3" borderId="47" xfId="0" applyFont="1" applyFill="1" applyBorder="1" applyAlignment="1">
      <alignment horizontal="right" vertical="center"/>
    </xf>
    <xf numFmtId="179" fontId="24" fillId="3" borderId="47" xfId="0" applyNumberFormat="1" applyFont="1" applyFill="1" applyBorder="1" applyAlignment="1">
      <alignment horizontal="right" vertical="center"/>
    </xf>
    <xf numFmtId="1" fontId="21" fillId="3" borderId="47" xfId="0" applyNumberFormat="1" applyFont="1" applyFill="1" applyBorder="1" applyAlignment="1">
      <alignment horizontal="right" vertical="center"/>
    </xf>
    <xf numFmtId="179" fontId="21" fillId="3" borderId="48" xfId="0" applyNumberFormat="1" applyFont="1" applyFill="1" applyBorder="1" applyAlignment="1">
      <alignment horizontal="right" vertical="center"/>
    </xf>
    <xf numFmtId="0" fontId="21" fillId="3" borderId="45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1" fontId="22" fillId="3" borderId="50" xfId="0" applyNumberFormat="1" applyFont="1" applyFill="1" applyBorder="1" applyAlignment="1">
      <alignment horizontal="right" vertical="center"/>
    </xf>
    <xf numFmtId="1" fontId="22" fillId="3" borderId="51" xfId="0" applyNumberFormat="1" applyFont="1" applyFill="1" applyBorder="1" applyAlignment="1">
      <alignment horizontal="right" vertical="center"/>
    </xf>
    <xf numFmtId="179" fontId="23" fillId="3" borderId="52" xfId="0" applyNumberFormat="1" applyFont="1" applyFill="1" applyBorder="1" applyAlignment="1">
      <alignment horizontal="right" vertical="center"/>
    </xf>
    <xf numFmtId="1" fontId="22" fillId="3" borderId="52" xfId="0" applyNumberFormat="1" applyFont="1" applyFill="1" applyBorder="1" applyAlignment="1">
      <alignment horizontal="right" vertical="center"/>
    </xf>
    <xf numFmtId="179" fontId="22" fillId="3" borderId="53" xfId="0" applyNumberFormat="1" applyFont="1" applyFill="1" applyBorder="1" applyAlignment="1">
      <alignment horizontal="right" vertical="center"/>
    </xf>
    <xf numFmtId="1" fontId="22" fillId="3" borderId="50" xfId="0" applyNumberFormat="1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1" fontId="21" fillId="3" borderId="55" xfId="0" applyNumberFormat="1" applyFont="1" applyFill="1" applyBorder="1" applyAlignment="1">
      <alignment horizontal="right" vertical="center"/>
    </xf>
    <xf numFmtId="1" fontId="21" fillId="3" borderId="56" xfId="0" applyNumberFormat="1" applyFont="1" applyFill="1" applyBorder="1" applyAlignment="1">
      <alignment horizontal="right" vertical="center"/>
    </xf>
    <xf numFmtId="1" fontId="12" fillId="3" borderId="57" xfId="0" applyNumberFormat="1" applyFont="1" applyFill="1" applyBorder="1" applyAlignment="1">
      <alignment vertical="center"/>
    </xf>
    <xf numFmtId="179" fontId="24" fillId="3" borderId="57" xfId="0" applyNumberFormat="1" applyFont="1" applyFill="1" applyBorder="1" applyAlignment="1">
      <alignment horizontal="right" vertical="center"/>
    </xf>
    <xf numFmtId="9" fontId="21" fillId="3" borderId="57" xfId="11" applyFont="1" applyFill="1" applyBorder="1" applyAlignment="1">
      <alignment horizontal="right" vertical="center"/>
    </xf>
    <xf numFmtId="179" fontId="21" fillId="3" borderId="58" xfId="0" applyNumberFormat="1" applyFont="1" applyFill="1" applyBorder="1" applyAlignment="1">
      <alignment horizontal="right" vertical="center"/>
    </xf>
    <xf numFmtId="0" fontId="21" fillId="3" borderId="55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 wrapText="1"/>
    </xf>
    <xf numFmtId="1" fontId="12" fillId="3" borderId="42" xfId="0" applyNumberFormat="1" applyFont="1" applyFill="1" applyBorder="1" applyAlignment="1">
      <alignment vertical="center"/>
    </xf>
    <xf numFmtId="1" fontId="21" fillId="3" borderId="59" xfId="0" applyNumberFormat="1" applyFont="1" applyFill="1" applyBorder="1" applyAlignment="1">
      <alignment horizontal="right" vertical="center"/>
    </xf>
    <xf numFmtId="1" fontId="12" fillId="3" borderId="60" xfId="0" applyNumberFormat="1" applyFont="1" applyFill="1" applyBorder="1" applyAlignment="1">
      <alignment vertical="center"/>
    </xf>
    <xf numFmtId="1" fontId="21" fillId="3" borderId="61" xfId="0" applyNumberFormat="1" applyFont="1" applyFill="1" applyBorder="1" applyAlignment="1">
      <alignment horizontal="right" vertical="center"/>
    </xf>
    <xf numFmtId="1" fontId="12" fillId="3" borderId="62" xfId="0" applyNumberFormat="1" applyFont="1" applyFill="1" applyBorder="1" applyAlignment="1">
      <alignment vertical="center"/>
    </xf>
    <xf numFmtId="1" fontId="12" fillId="3" borderId="47" xfId="0" applyNumberFormat="1" applyFont="1" applyFill="1" applyBorder="1" applyAlignment="1">
      <alignment vertical="center"/>
    </xf>
    <xf numFmtId="0" fontId="20" fillId="3" borderId="63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right" vertical="center"/>
    </xf>
    <xf numFmtId="10" fontId="22" fillId="3" borderId="53" xfId="0" applyNumberFormat="1" applyFont="1" applyFill="1" applyBorder="1" applyAlignment="1">
      <alignment horizontal="right" vertical="center"/>
    </xf>
    <xf numFmtId="0" fontId="22" fillId="3" borderId="50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80" fontId="22" fillId="3" borderId="31" xfId="0" applyNumberFormat="1" applyFont="1" applyFill="1" applyBorder="1" applyAlignment="1">
      <alignment horizontal="center" vertical="center"/>
    </xf>
    <xf numFmtId="180" fontId="22" fillId="3" borderId="32" xfId="0" applyNumberFormat="1" applyFont="1" applyFill="1" applyBorder="1" applyAlignment="1">
      <alignment horizontal="center" vertical="center"/>
    </xf>
    <xf numFmtId="1" fontId="22" fillId="3" borderId="32" xfId="0" applyNumberFormat="1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176" fontId="22" fillId="3" borderId="32" xfId="0" applyNumberFormat="1" applyFont="1" applyFill="1" applyBorder="1" applyAlignment="1">
      <alignment horizontal="right" vertical="center"/>
    </xf>
    <xf numFmtId="177" fontId="23" fillId="3" borderId="32" xfId="0" applyNumberFormat="1" applyFont="1" applyFill="1" applyBorder="1" applyAlignment="1">
      <alignment horizontal="right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176" fontId="21" fillId="3" borderId="37" xfId="0" applyNumberFormat="1" applyFont="1" applyFill="1" applyBorder="1" applyAlignment="1">
      <alignment horizontal="right" vertical="center"/>
    </xf>
    <xf numFmtId="177" fontId="24" fillId="3" borderId="37" xfId="0" applyNumberFormat="1" applyFont="1" applyFill="1" applyBorder="1" applyAlignment="1">
      <alignment horizontal="right" vertical="center"/>
    </xf>
    <xf numFmtId="176" fontId="21" fillId="3" borderId="37" xfId="0" applyNumberFormat="1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176" fontId="21" fillId="3" borderId="42" xfId="0" applyNumberFormat="1" applyFont="1" applyFill="1" applyBorder="1" applyAlignment="1">
      <alignment horizontal="right" vertical="center"/>
    </xf>
    <xf numFmtId="177" fontId="24" fillId="3" borderId="42" xfId="0" applyNumberFormat="1" applyFont="1" applyFill="1" applyBorder="1" applyAlignment="1">
      <alignment horizontal="right" vertical="center"/>
    </xf>
    <xf numFmtId="176" fontId="21" fillId="3" borderId="42" xfId="0" applyNumberFormat="1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177" fontId="24" fillId="3" borderId="47" xfId="0" applyNumberFormat="1" applyFont="1" applyFill="1" applyBorder="1" applyAlignment="1">
      <alignment horizontal="right" vertical="center"/>
    </xf>
    <xf numFmtId="176" fontId="21" fillId="3" borderId="47" xfId="0" applyNumberFormat="1" applyFont="1" applyFill="1" applyBorder="1" applyAlignment="1">
      <alignment horizontal="center" vertical="center"/>
    </xf>
    <xf numFmtId="1" fontId="22" fillId="3" borderId="51" xfId="0" applyNumberFormat="1" applyFont="1" applyFill="1" applyBorder="1" applyAlignment="1">
      <alignment horizontal="center" vertical="center"/>
    </xf>
    <xf numFmtId="1" fontId="22" fillId="3" borderId="52" xfId="0" applyNumberFormat="1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176" fontId="22" fillId="3" borderId="52" xfId="0" applyNumberFormat="1" applyFont="1" applyFill="1" applyBorder="1" applyAlignment="1">
      <alignment horizontal="right" vertical="center"/>
    </xf>
    <xf numFmtId="177" fontId="23" fillId="3" borderId="52" xfId="0" applyNumberFormat="1" applyFont="1" applyFill="1" applyBorder="1" applyAlignment="1">
      <alignment horizontal="right" vertical="center"/>
    </xf>
    <xf numFmtId="176" fontId="22" fillId="3" borderId="52" xfId="0" applyNumberFormat="1" applyFont="1" applyFill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/>
    </xf>
    <xf numFmtId="180" fontId="21" fillId="3" borderId="57" xfId="0" applyNumberFormat="1" applyFont="1" applyFill="1" applyBorder="1" applyAlignment="1">
      <alignment horizontal="right" vertical="center"/>
    </xf>
    <xf numFmtId="0" fontId="21" fillId="3" borderId="57" xfId="0" applyFont="1" applyFill="1" applyBorder="1" applyAlignment="1">
      <alignment horizontal="right" vertical="center"/>
    </xf>
    <xf numFmtId="177" fontId="24" fillId="3" borderId="57" xfId="0" applyNumberFormat="1" applyFont="1" applyFill="1" applyBorder="1" applyAlignment="1">
      <alignment horizontal="right" vertical="center"/>
    </xf>
    <xf numFmtId="1" fontId="21" fillId="3" borderId="57" xfId="0" applyNumberFormat="1" applyFont="1" applyFill="1" applyBorder="1" applyAlignment="1">
      <alignment horizontal="center" vertical="center"/>
    </xf>
    <xf numFmtId="180" fontId="21" fillId="3" borderId="42" xfId="0" applyNumberFormat="1" applyFont="1" applyFill="1" applyBorder="1" applyAlignment="1">
      <alignment horizontal="right" vertical="center"/>
    </xf>
    <xf numFmtId="1" fontId="21" fillId="3" borderId="42" xfId="0" applyNumberFormat="1" applyFont="1" applyFill="1" applyBorder="1" applyAlignment="1">
      <alignment horizontal="center" vertical="center"/>
    </xf>
    <xf numFmtId="179" fontId="21" fillId="3" borderId="42" xfId="0" applyNumberFormat="1" applyFont="1" applyFill="1" applyBorder="1" applyAlignment="1">
      <alignment horizontal="center" vertical="center"/>
    </xf>
    <xf numFmtId="177" fontId="21" fillId="3" borderId="42" xfId="0" applyNumberFormat="1" applyFont="1" applyFill="1" applyBorder="1" applyAlignment="1">
      <alignment horizontal="center" vertical="center"/>
    </xf>
    <xf numFmtId="180" fontId="21" fillId="3" borderId="47" xfId="0" applyNumberFormat="1" applyFont="1" applyFill="1" applyBorder="1" applyAlignment="1">
      <alignment horizontal="right" vertical="center"/>
    </xf>
    <xf numFmtId="1" fontId="21" fillId="3" borderId="47" xfId="0" applyNumberFormat="1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180" fontId="22" fillId="3" borderId="52" xfId="0" applyNumberFormat="1" applyFont="1" applyFill="1" applyBorder="1" applyAlignment="1">
      <alignment horizontal="right" vertical="center"/>
    </xf>
    <xf numFmtId="0" fontId="22" fillId="3" borderId="11" xfId="0" applyFont="1" applyFill="1" applyBorder="1" applyAlignment="1">
      <alignment horizontal="center" vertical="center" wrapText="1"/>
    </xf>
    <xf numFmtId="177" fontId="23" fillId="3" borderId="33" xfId="0" applyNumberFormat="1" applyFont="1" applyFill="1" applyBorder="1" applyAlignment="1">
      <alignment horizontal="right" vertical="center"/>
    </xf>
    <xf numFmtId="177" fontId="24" fillId="3" borderId="38" xfId="0" applyNumberFormat="1" applyFont="1" applyFill="1" applyBorder="1" applyAlignment="1">
      <alignment horizontal="right" vertical="center"/>
    </xf>
    <xf numFmtId="177" fontId="24" fillId="3" borderId="43" xfId="0" applyNumberFormat="1" applyFont="1" applyFill="1" applyBorder="1" applyAlignment="1">
      <alignment horizontal="right" vertical="center"/>
    </xf>
    <xf numFmtId="177" fontId="24" fillId="3" borderId="48" xfId="0" applyNumberFormat="1" applyFont="1" applyFill="1" applyBorder="1" applyAlignment="1">
      <alignment horizontal="right" vertical="center"/>
    </xf>
    <xf numFmtId="177" fontId="24" fillId="3" borderId="65" xfId="0" applyNumberFormat="1" applyFont="1" applyFill="1" applyBorder="1" applyAlignment="1">
      <alignment horizontal="right" vertical="center"/>
    </xf>
    <xf numFmtId="177" fontId="24" fillId="3" borderId="66" xfId="0" applyNumberFormat="1" applyFont="1" applyFill="1" applyBorder="1" applyAlignment="1">
      <alignment horizontal="right" vertical="center"/>
    </xf>
    <xf numFmtId="177" fontId="23" fillId="3" borderId="53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176" fontId="3" fillId="0" borderId="0" xfId="0" applyNumberFormat="1" applyFont="1" applyFill="1" applyAlignment="1"/>
    <xf numFmtId="0" fontId="27" fillId="2" borderId="67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>
      <alignment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" xfId="0" applyNumberFormat="1" applyFont="1" applyFill="1" applyBorder="1" applyAlignment="1">
      <alignment horizontal="right" vertical="center" wrapText="1"/>
    </xf>
    <xf numFmtId="176" fontId="9" fillId="2" borderId="4" xfId="0" applyNumberFormat="1" applyFont="1" applyFill="1" applyBorder="1" applyAlignment="1">
      <alignment horizontal="right" vertical="center" wrapText="1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9" fontId="9" fillId="2" borderId="4" xfId="0" applyNumberFormat="1" applyFont="1" applyFill="1" applyBorder="1" applyAlignment="1">
      <alignment horizontal="right" vertical="center" wrapText="1"/>
    </xf>
    <xf numFmtId="179" fontId="9" fillId="2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Fill="1" applyBorder="1">
      <alignment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right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176" fontId="9" fillId="0" borderId="4" xfId="0" applyNumberFormat="1" applyFont="1" applyFill="1" applyBorder="1" applyAlignment="1" applyProtection="1">
      <alignment horizontal="right" vertical="center"/>
      <protection locked="0"/>
    </xf>
    <xf numFmtId="179" fontId="9" fillId="0" borderId="4" xfId="0" applyNumberFormat="1" applyFont="1" applyFill="1" applyBorder="1" applyAlignment="1">
      <alignment horizontal="right" vertical="center" wrapText="1"/>
    </xf>
    <xf numFmtId="179" fontId="9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 applyProtection="1">
      <alignment horizontal="right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176" fontId="9" fillId="0" borderId="5" xfId="0" applyNumberFormat="1" applyFont="1" applyFill="1" applyBorder="1" applyAlignment="1" applyProtection="1">
      <alignment horizontal="right" vertical="center"/>
      <protection locked="0"/>
    </xf>
    <xf numFmtId="179" fontId="9" fillId="0" borderId="5" xfId="0" applyNumberFormat="1" applyFont="1" applyFill="1" applyBorder="1" applyAlignment="1" applyProtection="1">
      <alignment horizontal="right" vertical="center"/>
      <protection locked="0"/>
    </xf>
    <xf numFmtId="179" fontId="5" fillId="0" borderId="5" xfId="0" applyNumberFormat="1" applyFont="1" applyFill="1" applyBorder="1" applyAlignment="1" applyProtection="1">
      <alignment horizontal="right" vertical="center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5 4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2 2" xfId="53"/>
    <cellStyle name="常规 2" xfId="54"/>
    <cellStyle name="常规 3" xfId="55"/>
    <cellStyle name="常规 33" xfId="56"/>
    <cellStyle name="常规 4" xfId="57"/>
    <cellStyle name="常规 5" xfId="58"/>
    <cellStyle name="常规 5 4 2 2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M6" sqref="M6"/>
    </sheetView>
  </sheetViews>
  <sheetFormatPr defaultColWidth="9" defaultRowHeight="15.6"/>
  <cols>
    <col min="1" max="1" width="21.25" style="212" customWidth="1"/>
    <col min="2" max="2" width="7.75" style="212" customWidth="1"/>
    <col min="3" max="4" width="7.62962962962963" style="212" customWidth="1"/>
    <col min="5" max="5" width="9.25" style="213" customWidth="1"/>
    <col min="6" max="6" width="11" style="213" customWidth="1"/>
    <col min="7" max="7" width="9.5" style="212" customWidth="1"/>
    <col min="8" max="8" width="7.62962962962963" style="212" customWidth="1"/>
    <col min="9" max="9" width="9" style="212" hidden="1" customWidth="1"/>
    <col min="10" max="222" width="9" style="212"/>
    <col min="223" max="223" width="20.6296296296296" style="212" customWidth="1"/>
    <col min="224" max="224" width="7.75" style="212" customWidth="1"/>
    <col min="225" max="230" width="7.62962962962963" style="212" customWidth="1"/>
    <col min="231" max="478" width="9" style="212"/>
    <col min="479" max="479" width="20.6296296296296" style="212" customWidth="1"/>
    <col min="480" max="480" width="7.75" style="212" customWidth="1"/>
    <col min="481" max="486" width="7.62962962962963" style="212" customWidth="1"/>
    <col min="487" max="734" width="9" style="212"/>
    <col min="735" max="735" width="20.6296296296296" style="212" customWidth="1"/>
    <col min="736" max="736" width="7.75" style="212" customWidth="1"/>
    <col min="737" max="742" width="7.62962962962963" style="212" customWidth="1"/>
    <col min="743" max="990" width="9" style="212"/>
    <col min="991" max="991" width="20.6296296296296" style="212" customWidth="1"/>
    <col min="992" max="992" width="7.75" style="212" customWidth="1"/>
    <col min="993" max="998" width="7.62962962962963" style="212" customWidth="1"/>
    <col min="999" max="1246" width="9" style="212"/>
    <col min="1247" max="1247" width="20.6296296296296" style="212" customWidth="1"/>
    <col min="1248" max="1248" width="7.75" style="212" customWidth="1"/>
    <col min="1249" max="1254" width="7.62962962962963" style="212" customWidth="1"/>
    <col min="1255" max="1502" width="9" style="212"/>
    <col min="1503" max="1503" width="20.6296296296296" style="212" customWidth="1"/>
    <col min="1504" max="1504" width="7.75" style="212" customWidth="1"/>
    <col min="1505" max="1510" width="7.62962962962963" style="212" customWidth="1"/>
    <col min="1511" max="1758" width="9" style="212"/>
    <col min="1759" max="1759" width="20.6296296296296" style="212" customWidth="1"/>
    <col min="1760" max="1760" width="7.75" style="212" customWidth="1"/>
    <col min="1761" max="1766" width="7.62962962962963" style="212" customWidth="1"/>
    <col min="1767" max="2014" width="9" style="212"/>
    <col min="2015" max="2015" width="20.6296296296296" style="212" customWidth="1"/>
    <col min="2016" max="2016" width="7.75" style="212" customWidth="1"/>
    <col min="2017" max="2022" width="7.62962962962963" style="212" customWidth="1"/>
    <col min="2023" max="2270" width="9" style="212"/>
    <col min="2271" max="2271" width="20.6296296296296" style="212" customWidth="1"/>
    <col min="2272" max="2272" width="7.75" style="212" customWidth="1"/>
    <col min="2273" max="2278" width="7.62962962962963" style="212" customWidth="1"/>
    <col min="2279" max="2526" width="9" style="212"/>
    <col min="2527" max="2527" width="20.6296296296296" style="212" customWidth="1"/>
    <col min="2528" max="2528" width="7.75" style="212" customWidth="1"/>
    <col min="2529" max="2534" width="7.62962962962963" style="212" customWidth="1"/>
    <col min="2535" max="2782" width="9" style="212"/>
    <col min="2783" max="2783" width="20.6296296296296" style="212" customWidth="1"/>
    <col min="2784" max="2784" width="7.75" style="212" customWidth="1"/>
    <col min="2785" max="2790" width="7.62962962962963" style="212" customWidth="1"/>
    <col min="2791" max="3038" width="9" style="212"/>
    <col min="3039" max="3039" width="20.6296296296296" style="212" customWidth="1"/>
    <col min="3040" max="3040" width="7.75" style="212" customWidth="1"/>
    <col min="3041" max="3046" width="7.62962962962963" style="212" customWidth="1"/>
    <col min="3047" max="3294" width="9" style="212"/>
    <col min="3295" max="3295" width="20.6296296296296" style="212" customWidth="1"/>
    <col min="3296" max="3296" width="7.75" style="212" customWidth="1"/>
    <col min="3297" max="3302" width="7.62962962962963" style="212" customWidth="1"/>
    <col min="3303" max="3550" width="9" style="212"/>
    <col min="3551" max="3551" width="20.6296296296296" style="212" customWidth="1"/>
    <col min="3552" max="3552" width="7.75" style="212" customWidth="1"/>
    <col min="3553" max="3558" width="7.62962962962963" style="212" customWidth="1"/>
    <col min="3559" max="3806" width="9" style="212"/>
    <col min="3807" max="3807" width="20.6296296296296" style="212" customWidth="1"/>
    <col min="3808" max="3808" width="7.75" style="212" customWidth="1"/>
    <col min="3809" max="3814" width="7.62962962962963" style="212" customWidth="1"/>
    <col min="3815" max="4062" width="9" style="212"/>
    <col min="4063" max="4063" width="20.6296296296296" style="212" customWidth="1"/>
    <col min="4064" max="4064" width="7.75" style="212" customWidth="1"/>
    <col min="4065" max="4070" width="7.62962962962963" style="212" customWidth="1"/>
    <col min="4071" max="4318" width="9" style="212"/>
    <col min="4319" max="4319" width="20.6296296296296" style="212" customWidth="1"/>
    <col min="4320" max="4320" width="7.75" style="212" customWidth="1"/>
    <col min="4321" max="4326" width="7.62962962962963" style="212" customWidth="1"/>
    <col min="4327" max="4574" width="9" style="212"/>
    <col min="4575" max="4575" width="20.6296296296296" style="212" customWidth="1"/>
    <col min="4576" max="4576" width="7.75" style="212" customWidth="1"/>
    <col min="4577" max="4582" width="7.62962962962963" style="212" customWidth="1"/>
    <col min="4583" max="4830" width="9" style="212"/>
    <col min="4831" max="4831" width="20.6296296296296" style="212" customWidth="1"/>
    <col min="4832" max="4832" width="7.75" style="212" customWidth="1"/>
    <col min="4833" max="4838" width="7.62962962962963" style="212" customWidth="1"/>
    <col min="4839" max="5086" width="9" style="212"/>
    <col min="5087" max="5087" width="20.6296296296296" style="212" customWidth="1"/>
    <col min="5088" max="5088" width="7.75" style="212" customWidth="1"/>
    <col min="5089" max="5094" width="7.62962962962963" style="212" customWidth="1"/>
    <col min="5095" max="5342" width="9" style="212"/>
    <col min="5343" max="5343" width="20.6296296296296" style="212" customWidth="1"/>
    <col min="5344" max="5344" width="7.75" style="212" customWidth="1"/>
    <col min="5345" max="5350" width="7.62962962962963" style="212" customWidth="1"/>
    <col min="5351" max="5598" width="9" style="212"/>
    <col min="5599" max="5599" width="20.6296296296296" style="212" customWidth="1"/>
    <col min="5600" max="5600" width="7.75" style="212" customWidth="1"/>
    <col min="5601" max="5606" width="7.62962962962963" style="212" customWidth="1"/>
    <col min="5607" max="5854" width="9" style="212"/>
    <col min="5855" max="5855" width="20.6296296296296" style="212" customWidth="1"/>
    <col min="5856" max="5856" width="7.75" style="212" customWidth="1"/>
    <col min="5857" max="5862" width="7.62962962962963" style="212" customWidth="1"/>
    <col min="5863" max="6110" width="9" style="212"/>
    <col min="6111" max="6111" width="20.6296296296296" style="212" customWidth="1"/>
    <col min="6112" max="6112" width="7.75" style="212" customWidth="1"/>
    <col min="6113" max="6118" width="7.62962962962963" style="212" customWidth="1"/>
    <col min="6119" max="6366" width="9" style="212"/>
    <col min="6367" max="6367" width="20.6296296296296" style="212" customWidth="1"/>
    <col min="6368" max="6368" width="7.75" style="212" customWidth="1"/>
    <col min="6369" max="6374" width="7.62962962962963" style="212" customWidth="1"/>
    <col min="6375" max="6622" width="9" style="212"/>
    <col min="6623" max="6623" width="20.6296296296296" style="212" customWidth="1"/>
    <col min="6624" max="6624" width="7.75" style="212" customWidth="1"/>
    <col min="6625" max="6630" width="7.62962962962963" style="212" customWidth="1"/>
    <col min="6631" max="6878" width="9" style="212"/>
    <col min="6879" max="6879" width="20.6296296296296" style="212" customWidth="1"/>
    <col min="6880" max="6880" width="7.75" style="212" customWidth="1"/>
    <col min="6881" max="6886" width="7.62962962962963" style="212" customWidth="1"/>
    <col min="6887" max="7134" width="9" style="212"/>
    <col min="7135" max="7135" width="20.6296296296296" style="212" customWidth="1"/>
    <col min="7136" max="7136" width="7.75" style="212" customWidth="1"/>
    <col min="7137" max="7142" width="7.62962962962963" style="212" customWidth="1"/>
    <col min="7143" max="7390" width="9" style="212"/>
    <col min="7391" max="7391" width="20.6296296296296" style="212" customWidth="1"/>
    <col min="7392" max="7392" width="7.75" style="212" customWidth="1"/>
    <col min="7393" max="7398" width="7.62962962962963" style="212" customWidth="1"/>
    <col min="7399" max="7646" width="9" style="212"/>
    <col min="7647" max="7647" width="20.6296296296296" style="212" customWidth="1"/>
    <col min="7648" max="7648" width="7.75" style="212" customWidth="1"/>
    <col min="7649" max="7654" width="7.62962962962963" style="212" customWidth="1"/>
    <col min="7655" max="7902" width="9" style="212"/>
    <col min="7903" max="7903" width="20.6296296296296" style="212" customWidth="1"/>
    <col min="7904" max="7904" width="7.75" style="212" customWidth="1"/>
    <col min="7905" max="7910" width="7.62962962962963" style="212" customWidth="1"/>
    <col min="7911" max="8158" width="9" style="212"/>
    <col min="8159" max="8159" width="20.6296296296296" style="212" customWidth="1"/>
    <col min="8160" max="8160" width="7.75" style="212" customWidth="1"/>
    <col min="8161" max="8166" width="7.62962962962963" style="212" customWidth="1"/>
    <col min="8167" max="8414" width="9" style="212"/>
    <col min="8415" max="8415" width="20.6296296296296" style="212" customWidth="1"/>
    <col min="8416" max="8416" width="7.75" style="212" customWidth="1"/>
    <col min="8417" max="8422" width="7.62962962962963" style="212" customWidth="1"/>
    <col min="8423" max="8670" width="9" style="212"/>
    <col min="8671" max="8671" width="20.6296296296296" style="212" customWidth="1"/>
    <col min="8672" max="8672" width="7.75" style="212" customWidth="1"/>
    <col min="8673" max="8678" width="7.62962962962963" style="212" customWidth="1"/>
    <col min="8679" max="8926" width="9" style="212"/>
    <col min="8927" max="8927" width="20.6296296296296" style="212" customWidth="1"/>
    <col min="8928" max="8928" width="7.75" style="212" customWidth="1"/>
    <col min="8929" max="8934" width="7.62962962962963" style="212" customWidth="1"/>
    <col min="8935" max="9182" width="9" style="212"/>
    <col min="9183" max="9183" width="20.6296296296296" style="212" customWidth="1"/>
    <col min="9184" max="9184" width="7.75" style="212" customWidth="1"/>
    <col min="9185" max="9190" width="7.62962962962963" style="212" customWidth="1"/>
    <col min="9191" max="9438" width="9" style="212"/>
    <col min="9439" max="9439" width="20.6296296296296" style="212" customWidth="1"/>
    <col min="9440" max="9440" width="7.75" style="212" customWidth="1"/>
    <col min="9441" max="9446" width="7.62962962962963" style="212" customWidth="1"/>
    <col min="9447" max="9694" width="9" style="212"/>
    <col min="9695" max="9695" width="20.6296296296296" style="212" customWidth="1"/>
    <col min="9696" max="9696" width="7.75" style="212" customWidth="1"/>
    <col min="9697" max="9702" width="7.62962962962963" style="212" customWidth="1"/>
    <col min="9703" max="9950" width="9" style="212"/>
    <col min="9951" max="9951" width="20.6296296296296" style="212" customWidth="1"/>
    <col min="9952" max="9952" width="7.75" style="212" customWidth="1"/>
    <col min="9953" max="9958" width="7.62962962962963" style="212" customWidth="1"/>
    <col min="9959" max="10206" width="9" style="212"/>
    <col min="10207" max="10207" width="20.6296296296296" style="212" customWidth="1"/>
    <col min="10208" max="10208" width="7.75" style="212" customWidth="1"/>
    <col min="10209" max="10214" width="7.62962962962963" style="212" customWidth="1"/>
    <col min="10215" max="10462" width="9" style="212"/>
    <col min="10463" max="10463" width="20.6296296296296" style="212" customWidth="1"/>
    <col min="10464" max="10464" width="7.75" style="212" customWidth="1"/>
    <col min="10465" max="10470" width="7.62962962962963" style="212" customWidth="1"/>
    <col min="10471" max="10718" width="9" style="212"/>
    <col min="10719" max="10719" width="20.6296296296296" style="212" customWidth="1"/>
    <col min="10720" max="10720" width="7.75" style="212" customWidth="1"/>
    <col min="10721" max="10726" width="7.62962962962963" style="212" customWidth="1"/>
    <col min="10727" max="10974" width="9" style="212"/>
    <col min="10975" max="10975" width="20.6296296296296" style="212" customWidth="1"/>
    <col min="10976" max="10976" width="7.75" style="212" customWidth="1"/>
    <col min="10977" max="10982" width="7.62962962962963" style="212" customWidth="1"/>
    <col min="10983" max="11230" width="9" style="212"/>
    <col min="11231" max="11231" width="20.6296296296296" style="212" customWidth="1"/>
    <col min="11232" max="11232" width="7.75" style="212" customWidth="1"/>
    <col min="11233" max="11238" width="7.62962962962963" style="212" customWidth="1"/>
    <col min="11239" max="11486" width="9" style="212"/>
    <col min="11487" max="11487" width="20.6296296296296" style="212" customWidth="1"/>
    <col min="11488" max="11488" width="7.75" style="212" customWidth="1"/>
    <col min="11489" max="11494" width="7.62962962962963" style="212" customWidth="1"/>
    <col min="11495" max="11742" width="9" style="212"/>
    <col min="11743" max="11743" width="20.6296296296296" style="212" customWidth="1"/>
    <col min="11744" max="11744" width="7.75" style="212" customWidth="1"/>
    <col min="11745" max="11750" width="7.62962962962963" style="212" customWidth="1"/>
    <col min="11751" max="11998" width="9" style="212"/>
    <col min="11999" max="11999" width="20.6296296296296" style="212" customWidth="1"/>
    <col min="12000" max="12000" width="7.75" style="212" customWidth="1"/>
    <col min="12001" max="12006" width="7.62962962962963" style="212" customWidth="1"/>
    <col min="12007" max="12254" width="9" style="212"/>
    <col min="12255" max="12255" width="20.6296296296296" style="212" customWidth="1"/>
    <col min="12256" max="12256" width="7.75" style="212" customWidth="1"/>
    <col min="12257" max="12262" width="7.62962962962963" style="212" customWidth="1"/>
    <col min="12263" max="12510" width="9" style="212"/>
    <col min="12511" max="12511" width="20.6296296296296" style="212" customWidth="1"/>
    <col min="12512" max="12512" width="7.75" style="212" customWidth="1"/>
    <col min="12513" max="12518" width="7.62962962962963" style="212" customWidth="1"/>
    <col min="12519" max="12766" width="9" style="212"/>
    <col min="12767" max="12767" width="20.6296296296296" style="212" customWidth="1"/>
    <col min="12768" max="12768" width="7.75" style="212" customWidth="1"/>
    <col min="12769" max="12774" width="7.62962962962963" style="212" customWidth="1"/>
    <col min="12775" max="13022" width="9" style="212"/>
    <col min="13023" max="13023" width="20.6296296296296" style="212" customWidth="1"/>
    <col min="13024" max="13024" width="7.75" style="212" customWidth="1"/>
    <col min="13025" max="13030" width="7.62962962962963" style="212" customWidth="1"/>
    <col min="13031" max="13278" width="9" style="212"/>
    <col min="13279" max="13279" width="20.6296296296296" style="212" customWidth="1"/>
    <col min="13280" max="13280" width="7.75" style="212" customWidth="1"/>
    <col min="13281" max="13286" width="7.62962962962963" style="212" customWidth="1"/>
    <col min="13287" max="13534" width="9" style="212"/>
    <col min="13535" max="13535" width="20.6296296296296" style="212" customWidth="1"/>
    <col min="13536" max="13536" width="7.75" style="212" customWidth="1"/>
    <col min="13537" max="13542" width="7.62962962962963" style="212" customWidth="1"/>
    <col min="13543" max="13790" width="9" style="212"/>
    <col min="13791" max="13791" width="20.6296296296296" style="212" customWidth="1"/>
    <col min="13792" max="13792" width="7.75" style="212" customWidth="1"/>
    <col min="13793" max="13798" width="7.62962962962963" style="212" customWidth="1"/>
    <col min="13799" max="14046" width="9" style="212"/>
    <col min="14047" max="14047" width="20.6296296296296" style="212" customWidth="1"/>
    <col min="14048" max="14048" width="7.75" style="212" customWidth="1"/>
    <col min="14049" max="14054" width="7.62962962962963" style="212" customWidth="1"/>
    <col min="14055" max="14302" width="9" style="212"/>
    <col min="14303" max="14303" width="20.6296296296296" style="212" customWidth="1"/>
    <col min="14304" max="14304" width="7.75" style="212" customWidth="1"/>
    <col min="14305" max="14310" width="7.62962962962963" style="212" customWidth="1"/>
    <col min="14311" max="14558" width="9" style="212"/>
    <col min="14559" max="14559" width="20.6296296296296" style="212" customWidth="1"/>
    <col min="14560" max="14560" width="7.75" style="212" customWidth="1"/>
    <col min="14561" max="14566" width="7.62962962962963" style="212" customWidth="1"/>
    <col min="14567" max="14814" width="9" style="212"/>
    <col min="14815" max="14815" width="20.6296296296296" style="212" customWidth="1"/>
    <col min="14816" max="14816" width="7.75" style="212" customWidth="1"/>
    <col min="14817" max="14822" width="7.62962962962963" style="212" customWidth="1"/>
    <col min="14823" max="15070" width="9" style="212"/>
    <col min="15071" max="15071" width="20.6296296296296" style="212" customWidth="1"/>
    <col min="15072" max="15072" width="7.75" style="212" customWidth="1"/>
    <col min="15073" max="15078" width="7.62962962962963" style="212" customWidth="1"/>
    <col min="15079" max="15326" width="9" style="212"/>
    <col min="15327" max="15327" width="20.6296296296296" style="212" customWidth="1"/>
    <col min="15328" max="15328" width="7.75" style="212" customWidth="1"/>
    <col min="15329" max="15334" width="7.62962962962963" style="212" customWidth="1"/>
    <col min="15335" max="15582" width="9" style="212"/>
    <col min="15583" max="15583" width="20.6296296296296" style="212" customWidth="1"/>
    <col min="15584" max="15584" width="7.75" style="212" customWidth="1"/>
    <col min="15585" max="15590" width="7.62962962962963" style="212" customWidth="1"/>
    <col min="15591" max="15838" width="9" style="212"/>
    <col min="15839" max="15839" width="20.6296296296296" style="212" customWidth="1"/>
    <col min="15840" max="15840" width="7.75" style="212" customWidth="1"/>
    <col min="15841" max="15846" width="7.62962962962963" style="212" customWidth="1"/>
    <col min="15847" max="16094" width="9" style="212"/>
    <col min="16095" max="16095" width="20.6296296296296" style="212" customWidth="1"/>
    <col min="16096" max="16096" width="7.75" style="212" customWidth="1"/>
    <col min="16097" max="16102" width="7.62962962962963" style="212" customWidth="1"/>
    <col min="16103" max="16384" width="9" style="212"/>
  </cols>
  <sheetData>
    <row r="1" ht="76.5" customHeight="1" spans="1:8">
      <c r="A1" s="214" t="s">
        <v>0</v>
      </c>
      <c r="B1" s="215"/>
      <c r="C1" s="215"/>
      <c r="D1" s="215"/>
      <c r="E1" s="215"/>
      <c r="F1" s="215"/>
      <c r="G1" s="215"/>
      <c r="H1" s="215"/>
    </row>
    <row r="2" ht="48" customHeight="1" spans="1:8">
      <c r="A2" s="216" t="s">
        <v>1</v>
      </c>
      <c r="B2" s="217" t="s">
        <v>2</v>
      </c>
      <c r="C2" s="217" t="s">
        <v>3</v>
      </c>
      <c r="D2" s="217" t="s">
        <v>4</v>
      </c>
      <c r="E2" s="218" t="s">
        <v>5</v>
      </c>
      <c r="F2" s="218" t="s">
        <v>6</v>
      </c>
      <c r="G2" s="217" t="s">
        <v>7</v>
      </c>
      <c r="H2" s="217" t="s">
        <v>8</v>
      </c>
    </row>
    <row r="3" ht="35.25" customHeight="1" spans="1:9">
      <c r="A3" s="219" t="s">
        <v>9</v>
      </c>
      <c r="B3" s="216" t="s">
        <v>10</v>
      </c>
      <c r="C3" s="220"/>
      <c r="D3" s="221">
        <v>142040</v>
      </c>
      <c r="E3" s="222">
        <v>344077</v>
      </c>
      <c r="F3" s="223">
        <f>E3/(1+G3/100)</f>
        <v>277772.664890611</v>
      </c>
      <c r="G3" s="224">
        <v>23.87</v>
      </c>
      <c r="H3" s="225"/>
      <c r="I3" s="212">
        <f>E3/(1+G3/100)</f>
        <v>277772.664890611</v>
      </c>
    </row>
    <row r="4" ht="35.25" customHeight="1" spans="1:9">
      <c r="A4" s="226" t="s">
        <v>11</v>
      </c>
      <c r="B4" s="216" t="s">
        <v>10</v>
      </c>
      <c r="C4" s="227"/>
      <c r="D4" s="221">
        <v>91643</v>
      </c>
      <c r="E4" s="222">
        <v>218859</v>
      </c>
      <c r="F4" s="223">
        <f>E4/(1+G4/100)</f>
        <v>152951.988259138</v>
      </c>
      <c r="G4" s="224">
        <v>43.09</v>
      </c>
      <c r="H4" s="225"/>
      <c r="I4" s="212">
        <f>E4/(1+G4/100)</f>
        <v>152951.988259138</v>
      </c>
    </row>
    <row r="5" ht="35.25" customHeight="1" spans="1:8">
      <c r="A5" s="226" t="s">
        <v>12</v>
      </c>
      <c r="B5" s="216" t="s">
        <v>10</v>
      </c>
      <c r="C5" s="228"/>
      <c r="D5" s="221">
        <v>50397</v>
      </c>
      <c r="E5" s="222">
        <v>125218</v>
      </c>
      <c r="F5" s="223">
        <f>E5/(1+G5/100)</f>
        <v>124806.139738862</v>
      </c>
      <c r="G5" s="224">
        <v>0.33</v>
      </c>
      <c r="H5" s="225"/>
    </row>
    <row r="6" ht="35.25" customHeight="1" spans="1:8">
      <c r="A6" s="219" t="s">
        <v>13</v>
      </c>
      <c r="B6" s="216" t="s">
        <v>14</v>
      </c>
      <c r="C6" s="220"/>
      <c r="D6" s="229">
        <v>2</v>
      </c>
      <c r="E6" s="230">
        <v>3</v>
      </c>
      <c r="F6" s="231">
        <v>4</v>
      </c>
      <c r="G6" s="232">
        <f t="shared" ref="G6:G10" si="0">(E6-F6)/F6*100</f>
        <v>-25</v>
      </c>
      <c r="H6" s="233"/>
    </row>
    <row r="7" ht="35.25" customHeight="1" spans="1:8">
      <c r="A7" s="226" t="s">
        <v>15</v>
      </c>
      <c r="B7" s="216" t="s">
        <v>14</v>
      </c>
      <c r="C7" s="227"/>
      <c r="D7" s="229">
        <v>1</v>
      </c>
      <c r="E7" s="230">
        <v>1</v>
      </c>
      <c r="F7" s="231">
        <v>1</v>
      </c>
      <c r="G7" s="232"/>
      <c r="H7" s="233"/>
    </row>
    <row r="8" ht="35.25" customHeight="1" spans="1:8">
      <c r="A8" s="226" t="s">
        <v>16</v>
      </c>
      <c r="B8" s="216" t="s">
        <v>10</v>
      </c>
      <c r="C8" s="228"/>
      <c r="D8" s="229">
        <v>2673</v>
      </c>
      <c r="E8" s="230">
        <v>7175</v>
      </c>
      <c r="F8" s="231">
        <v>10392</v>
      </c>
      <c r="G8" s="232">
        <f t="shared" si="0"/>
        <v>-30.9565050038491</v>
      </c>
      <c r="H8" s="233"/>
    </row>
    <row r="9" ht="35.25" customHeight="1" spans="1:8">
      <c r="A9" s="219" t="s">
        <v>17</v>
      </c>
      <c r="B9" s="216" t="s">
        <v>10</v>
      </c>
      <c r="C9" s="220">
        <v>100000</v>
      </c>
      <c r="D9" s="231">
        <v>153</v>
      </c>
      <c r="E9" s="230">
        <v>2393</v>
      </c>
      <c r="F9" s="231">
        <v>1692</v>
      </c>
      <c r="G9" s="232">
        <f t="shared" si="0"/>
        <v>41.4302600472813</v>
      </c>
      <c r="H9" s="233">
        <f>E9/C9*100</f>
        <v>2.393</v>
      </c>
    </row>
    <row r="10" ht="35.25" hidden="1" customHeight="1" spans="1:8">
      <c r="A10" s="234" t="s">
        <v>18</v>
      </c>
      <c r="B10" s="216" t="s">
        <v>14</v>
      </c>
      <c r="C10" s="235"/>
      <c r="D10" s="235"/>
      <c r="E10" s="236">
        <v>3</v>
      </c>
      <c r="F10" s="237">
        <v>6</v>
      </c>
      <c r="G10" s="238">
        <f t="shared" si="0"/>
        <v>-50</v>
      </c>
      <c r="H10" s="239"/>
    </row>
  </sheetData>
  <sheetProtection formatCells="0" insertHyperlinks="0" autoFilter="0"/>
  <mergeCells count="1">
    <mergeCell ref="A1:H1"/>
  </mergeCells>
  <printOptions horizontalCentered="1"/>
  <pageMargins left="0.708661417322835" right="0.708661417322835" top="1.3385826771653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workbookViewId="0">
      <selection activeCell="A1" sqref="A1:Q23"/>
    </sheetView>
  </sheetViews>
  <sheetFormatPr defaultColWidth="8.75" defaultRowHeight="15.6"/>
  <cols>
    <col min="1" max="1" width="14.4444444444444" style="79" customWidth="1"/>
    <col min="2" max="2" width="7.62962962962963" style="80" customWidth="1"/>
    <col min="3" max="3" width="5.88888888888889" style="80" customWidth="1"/>
    <col min="4" max="6" width="7" style="80" customWidth="1"/>
    <col min="7" max="7" width="8" style="80" customWidth="1"/>
    <col min="8" max="8" width="6.33333333333333" style="80" customWidth="1"/>
    <col min="9" max="9" width="6.66666666666667" style="80" customWidth="1"/>
    <col min="10" max="11" width="7" style="80" customWidth="1"/>
    <col min="12" max="12" width="7" style="81" customWidth="1"/>
    <col min="13" max="13" width="8.37962962962963" style="80" customWidth="1"/>
    <col min="14" max="14" width="7" style="82" customWidth="1"/>
    <col min="15" max="15" width="5.88888888888889" style="80" customWidth="1"/>
    <col min="16" max="16" width="6.66666666666667" style="81" customWidth="1"/>
    <col min="17" max="17" width="8.25" style="80" customWidth="1"/>
    <col min="18" max="18" width="8.75" style="80" customWidth="1"/>
    <col min="19" max="16384" width="8.75" style="80"/>
  </cols>
  <sheetData>
    <row r="1" ht="35.25" customHeight="1" spans="1:17">
      <c r="A1" s="83" t="s">
        <v>19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="77" customFormat="1" ht="35.25" customHeight="1" spans="1:17">
      <c r="A2" s="84" t="s">
        <v>20</v>
      </c>
      <c r="B2" s="85" t="s">
        <v>21</v>
      </c>
      <c r="C2" s="86"/>
      <c r="D2" s="87"/>
      <c r="E2" s="87"/>
      <c r="F2" s="87"/>
      <c r="G2" s="88"/>
      <c r="H2" s="85" t="s">
        <v>22</v>
      </c>
      <c r="I2" s="86"/>
      <c r="J2" s="87"/>
      <c r="K2" s="155" t="s">
        <v>23</v>
      </c>
      <c r="L2" s="156"/>
      <c r="M2" s="87" t="s">
        <v>24</v>
      </c>
      <c r="N2" s="157"/>
      <c r="O2" s="157"/>
      <c r="P2" s="157"/>
      <c r="Q2" s="204"/>
    </row>
    <row r="3" s="77" customFormat="1" ht="38.25" customHeight="1" spans="1:17">
      <c r="A3" s="89"/>
      <c r="B3" s="90" t="s">
        <v>25</v>
      </c>
      <c r="C3" s="91" t="s">
        <v>26</v>
      </c>
      <c r="D3" s="92" t="s">
        <v>27</v>
      </c>
      <c r="E3" s="92" t="s">
        <v>28</v>
      </c>
      <c r="F3" s="92" t="s">
        <v>29</v>
      </c>
      <c r="G3" s="93" t="s">
        <v>30</v>
      </c>
      <c r="H3" s="94" t="s">
        <v>31</v>
      </c>
      <c r="I3" s="92" t="s">
        <v>32</v>
      </c>
      <c r="J3" s="92" t="s">
        <v>33</v>
      </c>
      <c r="K3" s="92" t="s">
        <v>25</v>
      </c>
      <c r="L3" s="93" t="s">
        <v>27</v>
      </c>
      <c r="M3" s="92" t="s">
        <v>25</v>
      </c>
      <c r="N3" s="92" t="s">
        <v>27</v>
      </c>
      <c r="O3" s="92" t="s">
        <v>34</v>
      </c>
      <c r="P3" s="92" t="s">
        <v>29</v>
      </c>
      <c r="Q3" s="93" t="s">
        <v>30</v>
      </c>
    </row>
    <row r="4" s="78" customFormat="1" ht="29.25" customHeight="1" spans="1:17">
      <c r="A4" s="95" t="s">
        <v>35</v>
      </c>
      <c r="B4" s="96">
        <v>100000</v>
      </c>
      <c r="C4" s="97">
        <v>153</v>
      </c>
      <c r="D4" s="98">
        <v>2393</v>
      </c>
      <c r="E4" s="99">
        <f t="shared" ref="E4:E8" si="0">D4/B4*100</f>
        <v>2.393</v>
      </c>
      <c r="F4" s="100">
        <v>1692</v>
      </c>
      <c r="G4" s="101">
        <f t="shared" ref="G4:G8" si="1">(D4-F4)/F4*100</f>
        <v>41.4302600472813</v>
      </c>
      <c r="H4" s="102">
        <v>3</v>
      </c>
      <c r="I4" s="158">
        <v>1</v>
      </c>
      <c r="J4" s="159">
        <v>5</v>
      </c>
      <c r="K4" s="160">
        <v>12</v>
      </c>
      <c r="L4" s="161">
        <v>1</v>
      </c>
      <c r="M4" s="162">
        <v>120000</v>
      </c>
      <c r="N4" s="98">
        <v>7175</v>
      </c>
      <c r="O4" s="163">
        <f t="shared" ref="O4:O6" si="2">N4/M4*100</f>
        <v>5.97916666666667</v>
      </c>
      <c r="P4" s="160">
        <v>10392</v>
      </c>
      <c r="Q4" s="205">
        <f t="shared" ref="Q4:Q6" si="3">(N4-P4)/P4*100</f>
        <v>-30.9565050038491</v>
      </c>
    </row>
    <row r="5" s="77" customFormat="1" ht="20.1" customHeight="1" spans="1:17">
      <c r="A5" s="103" t="s">
        <v>36</v>
      </c>
      <c r="B5" s="104">
        <v>32000</v>
      </c>
      <c r="C5" s="105"/>
      <c r="D5" s="106">
        <v>7000</v>
      </c>
      <c r="E5" s="107"/>
      <c r="F5" s="108">
        <v>1360</v>
      </c>
      <c r="G5" s="109"/>
      <c r="H5" s="110">
        <v>2</v>
      </c>
      <c r="I5" s="164">
        <v>1</v>
      </c>
      <c r="J5" s="165">
        <v>1</v>
      </c>
      <c r="K5" s="166">
        <v>5</v>
      </c>
      <c r="L5" s="167">
        <v>1</v>
      </c>
      <c r="M5" s="168">
        <v>35000</v>
      </c>
      <c r="N5" s="106">
        <v>5545</v>
      </c>
      <c r="O5" s="169">
        <f t="shared" si="2"/>
        <v>15.8428571428571</v>
      </c>
      <c r="P5" s="170">
        <v>10046</v>
      </c>
      <c r="Q5" s="206">
        <f t="shared" si="3"/>
        <v>-44.8039020505674</v>
      </c>
    </row>
    <row r="6" s="77" customFormat="1" ht="20.1" customHeight="1" spans="1:17">
      <c r="A6" s="111" t="s">
        <v>37</v>
      </c>
      <c r="B6" s="112">
        <v>38000</v>
      </c>
      <c r="C6" s="113">
        <v>53</v>
      </c>
      <c r="D6" s="114">
        <v>2253</v>
      </c>
      <c r="E6" s="115">
        <f t="shared" si="0"/>
        <v>5.92894736842105</v>
      </c>
      <c r="F6" s="116">
        <v>200</v>
      </c>
      <c r="G6" s="117">
        <f t="shared" si="1"/>
        <v>1026.5</v>
      </c>
      <c r="H6" s="118">
        <v>1</v>
      </c>
      <c r="I6" s="171"/>
      <c r="J6" s="172">
        <v>3</v>
      </c>
      <c r="K6" s="172">
        <v>5</v>
      </c>
      <c r="L6" s="173"/>
      <c r="M6" s="174">
        <v>52500</v>
      </c>
      <c r="N6" s="114">
        <v>1418</v>
      </c>
      <c r="O6" s="175">
        <f t="shared" si="2"/>
        <v>2.70095238095238</v>
      </c>
      <c r="P6" s="176">
        <v>158</v>
      </c>
      <c r="Q6" s="207">
        <f t="shared" si="3"/>
        <v>797.46835443038</v>
      </c>
    </row>
    <row r="7" s="77" customFormat="1" ht="20.1" customHeight="1" spans="1:17">
      <c r="A7" s="119" t="s">
        <v>38</v>
      </c>
      <c r="B7" s="120">
        <v>7500</v>
      </c>
      <c r="C7" s="121">
        <v>100</v>
      </c>
      <c r="D7" s="122">
        <v>100</v>
      </c>
      <c r="E7" s="123">
        <f t="shared" si="0"/>
        <v>1.33333333333333</v>
      </c>
      <c r="F7" s="124"/>
      <c r="G7" s="125"/>
      <c r="H7" s="126"/>
      <c r="I7" s="177"/>
      <c r="J7" s="178"/>
      <c r="K7" s="178">
        <v>1</v>
      </c>
      <c r="L7" s="179"/>
      <c r="M7" s="124">
        <v>17600</v>
      </c>
      <c r="N7" s="122"/>
      <c r="O7" s="180"/>
      <c r="P7" s="181"/>
      <c r="Q7" s="208"/>
    </row>
    <row r="8" s="78" customFormat="1" ht="20.1" customHeight="1" spans="1:17">
      <c r="A8" s="127" t="s">
        <v>39</v>
      </c>
      <c r="B8" s="128">
        <f>SUM(B5:B7)</f>
        <v>77500</v>
      </c>
      <c r="C8" s="129">
        <f t="shared" ref="C8:H8" si="4">SUM(C5:C7)</f>
        <v>153</v>
      </c>
      <c r="D8" s="129">
        <f t="shared" si="4"/>
        <v>9353</v>
      </c>
      <c r="E8" s="130">
        <f t="shared" si="0"/>
        <v>12.0683870967742</v>
      </c>
      <c r="F8" s="131">
        <f>F5+F6+F7</f>
        <v>1560</v>
      </c>
      <c r="G8" s="132">
        <f t="shared" si="1"/>
        <v>499.551282051282</v>
      </c>
      <c r="H8" s="133">
        <f t="shared" si="4"/>
        <v>3</v>
      </c>
      <c r="I8" s="182">
        <v>1</v>
      </c>
      <c r="J8" s="183">
        <f t="shared" ref="J8:N8" si="5">SUM(J5:J7)</f>
        <v>4</v>
      </c>
      <c r="K8" s="183">
        <v>11</v>
      </c>
      <c r="L8" s="184">
        <v>1</v>
      </c>
      <c r="M8" s="185">
        <f t="shared" si="5"/>
        <v>105100</v>
      </c>
      <c r="N8" s="150">
        <f t="shared" si="5"/>
        <v>6963</v>
      </c>
      <c r="O8" s="186">
        <f>N8/M8*100</f>
        <v>6.62511893434824</v>
      </c>
      <c r="P8" s="187">
        <f>SUM(P5:P7)</f>
        <v>10204</v>
      </c>
      <c r="Q8" s="209">
        <f>(N8-P8)/P8*100</f>
        <v>-31.7620540964328</v>
      </c>
    </row>
    <row r="9" s="77" customFormat="1" ht="20.1" customHeight="1" spans="1:17">
      <c r="A9" s="134" t="s">
        <v>40</v>
      </c>
      <c r="B9" s="135">
        <v>2200</v>
      </c>
      <c r="C9" s="136"/>
      <c r="D9" s="137"/>
      <c r="E9" s="138"/>
      <c r="F9" s="139"/>
      <c r="G9" s="140"/>
      <c r="H9" s="141"/>
      <c r="I9" s="188"/>
      <c r="J9" s="189"/>
      <c r="K9" s="189"/>
      <c r="L9" s="190"/>
      <c r="M9" s="191">
        <v>5600</v>
      </c>
      <c r="N9" s="192"/>
      <c r="O9" s="193"/>
      <c r="P9" s="194"/>
      <c r="Q9" s="210"/>
    </row>
    <row r="10" s="77" customFormat="1" ht="20.1" customHeight="1" spans="1:17">
      <c r="A10" s="142" t="s">
        <v>41</v>
      </c>
      <c r="B10" s="112">
        <v>2000</v>
      </c>
      <c r="C10" s="113"/>
      <c r="D10" s="143"/>
      <c r="E10" s="115"/>
      <c r="F10" s="116"/>
      <c r="G10" s="117"/>
      <c r="H10" s="118"/>
      <c r="I10" s="171"/>
      <c r="J10" s="172"/>
      <c r="K10" s="172"/>
      <c r="L10" s="173"/>
      <c r="M10" s="195">
        <v>1600</v>
      </c>
      <c r="N10" s="114"/>
      <c r="O10" s="175"/>
      <c r="P10" s="196"/>
      <c r="Q10" s="207"/>
    </row>
    <row r="11" s="77" customFormat="1" ht="20.1" customHeight="1" spans="1:17">
      <c r="A11" s="111" t="s">
        <v>42</v>
      </c>
      <c r="B11" s="112">
        <v>2000</v>
      </c>
      <c r="C11" s="144"/>
      <c r="D11" s="145"/>
      <c r="E11" s="115"/>
      <c r="F11" s="116"/>
      <c r="G11" s="117"/>
      <c r="H11" s="118"/>
      <c r="I11" s="171"/>
      <c r="J11" s="172">
        <v>1</v>
      </c>
      <c r="K11" s="172"/>
      <c r="L11" s="173"/>
      <c r="M11" s="195">
        <v>1600</v>
      </c>
      <c r="N11" s="114">
        <v>212</v>
      </c>
      <c r="O11" s="175">
        <f>N11/M11*100</f>
        <v>13.25</v>
      </c>
      <c r="P11" s="196"/>
      <c r="Q11" s="207"/>
    </row>
    <row r="12" s="77" customFormat="1" ht="20.1" customHeight="1" spans="1:17">
      <c r="A12" s="111" t="s">
        <v>43</v>
      </c>
      <c r="B12" s="112">
        <v>2000</v>
      </c>
      <c r="C12" s="113"/>
      <c r="D12" s="143"/>
      <c r="E12" s="115"/>
      <c r="F12" s="116"/>
      <c r="G12" s="117"/>
      <c r="H12" s="118"/>
      <c r="I12" s="171"/>
      <c r="J12" s="172"/>
      <c r="K12" s="172"/>
      <c r="L12" s="173"/>
      <c r="M12" s="195">
        <v>1600</v>
      </c>
      <c r="N12" s="114"/>
      <c r="O12" s="175"/>
      <c r="P12" s="196">
        <v>50</v>
      </c>
      <c r="Q12" s="207"/>
    </row>
    <row r="13" s="77" customFormat="1" ht="20.1" customHeight="1" spans="1:17">
      <c r="A13" s="111" t="s">
        <v>44</v>
      </c>
      <c r="B13" s="112">
        <v>2000</v>
      </c>
      <c r="C13" s="113"/>
      <c r="D13" s="143"/>
      <c r="E13" s="115"/>
      <c r="F13" s="116"/>
      <c r="G13" s="117"/>
      <c r="H13" s="118"/>
      <c r="I13" s="171"/>
      <c r="J13" s="172"/>
      <c r="K13" s="172"/>
      <c r="L13" s="173"/>
      <c r="M13" s="195">
        <v>2000</v>
      </c>
      <c r="N13" s="114"/>
      <c r="O13" s="175"/>
      <c r="P13" s="197"/>
      <c r="Q13" s="207"/>
    </row>
    <row r="14" s="77" customFormat="1" ht="20.1" customHeight="1" spans="1:17">
      <c r="A14" s="111" t="s">
        <v>45</v>
      </c>
      <c r="B14" s="112">
        <v>2000</v>
      </c>
      <c r="C14" s="113"/>
      <c r="D14" s="143"/>
      <c r="E14" s="115"/>
      <c r="F14" s="116">
        <v>10</v>
      </c>
      <c r="G14" s="117"/>
      <c r="H14" s="118"/>
      <c r="I14" s="171"/>
      <c r="J14" s="172"/>
      <c r="K14" s="172"/>
      <c r="L14" s="173"/>
      <c r="M14" s="195">
        <v>2400</v>
      </c>
      <c r="N14" s="114"/>
      <c r="O14" s="175"/>
      <c r="P14" s="196"/>
      <c r="Q14" s="207"/>
    </row>
    <row r="15" s="77" customFormat="1" ht="20.1" customHeight="1" spans="1:17">
      <c r="A15" s="111" t="s">
        <v>46</v>
      </c>
      <c r="B15" s="112">
        <v>2200</v>
      </c>
      <c r="C15" s="113"/>
      <c r="D15" s="143"/>
      <c r="E15" s="115"/>
      <c r="F15" s="116"/>
      <c r="G15" s="117"/>
      <c r="H15" s="118"/>
      <c r="I15" s="171"/>
      <c r="J15" s="172"/>
      <c r="K15" s="172"/>
      <c r="L15" s="173"/>
      <c r="M15" s="195">
        <v>2400</v>
      </c>
      <c r="N15" s="114"/>
      <c r="O15" s="175"/>
      <c r="P15" s="196"/>
      <c r="Q15" s="207"/>
    </row>
    <row r="16" s="77" customFormat="1" ht="20.1" customHeight="1" spans="1:17">
      <c r="A16" s="111" t="s">
        <v>47</v>
      </c>
      <c r="B16" s="112">
        <v>2200</v>
      </c>
      <c r="C16" s="146"/>
      <c r="D16" s="147"/>
      <c r="E16" s="115"/>
      <c r="F16" s="116"/>
      <c r="G16" s="117"/>
      <c r="H16" s="118"/>
      <c r="I16" s="171"/>
      <c r="J16" s="172"/>
      <c r="K16" s="172"/>
      <c r="L16" s="173"/>
      <c r="M16" s="195">
        <v>2400</v>
      </c>
      <c r="N16" s="114"/>
      <c r="O16" s="175"/>
      <c r="P16" s="198"/>
      <c r="Q16" s="207"/>
    </row>
    <row r="17" s="77" customFormat="1" ht="20.1" customHeight="1" spans="1:17">
      <c r="A17" s="111" t="s">
        <v>48</v>
      </c>
      <c r="B17" s="112">
        <v>2200</v>
      </c>
      <c r="C17" s="113"/>
      <c r="D17" s="143"/>
      <c r="E17" s="115"/>
      <c r="F17" s="116"/>
      <c r="G17" s="117"/>
      <c r="H17" s="118"/>
      <c r="I17" s="171"/>
      <c r="J17" s="172"/>
      <c r="K17" s="172"/>
      <c r="L17" s="173"/>
      <c r="M17" s="195">
        <v>2400</v>
      </c>
      <c r="N17" s="114"/>
      <c r="O17" s="175"/>
      <c r="P17" s="196"/>
      <c r="Q17" s="207"/>
    </row>
    <row r="18" s="77" customFormat="1" ht="20.1" customHeight="1" spans="1:17">
      <c r="A18" s="111" t="s">
        <v>49</v>
      </c>
      <c r="B18" s="112">
        <v>2000</v>
      </c>
      <c r="C18" s="113">
        <v>40</v>
      </c>
      <c r="D18" s="143">
        <v>40</v>
      </c>
      <c r="E18" s="115">
        <f>D18/B18*100</f>
        <v>2</v>
      </c>
      <c r="F18" s="116"/>
      <c r="G18" s="117"/>
      <c r="H18" s="118"/>
      <c r="I18" s="171"/>
      <c r="J18" s="172"/>
      <c r="K18" s="172"/>
      <c r="L18" s="173"/>
      <c r="M18" s="195">
        <v>1200</v>
      </c>
      <c r="N18" s="114"/>
      <c r="O18" s="175"/>
      <c r="P18" s="196">
        <v>100</v>
      </c>
      <c r="Q18" s="207"/>
    </row>
    <row r="19" s="77" customFormat="1" ht="20.1" customHeight="1" spans="1:17">
      <c r="A19" s="111" t="s">
        <v>50</v>
      </c>
      <c r="B19" s="112">
        <v>2000</v>
      </c>
      <c r="C19" s="146"/>
      <c r="D19" s="147"/>
      <c r="E19" s="115"/>
      <c r="F19" s="116"/>
      <c r="G19" s="117"/>
      <c r="H19" s="118"/>
      <c r="I19" s="171"/>
      <c r="J19" s="172"/>
      <c r="K19" s="172"/>
      <c r="L19" s="173"/>
      <c r="M19" s="195">
        <v>1200</v>
      </c>
      <c r="N19" s="114"/>
      <c r="O19" s="175"/>
      <c r="P19" s="196">
        <v>38</v>
      </c>
      <c r="Q19" s="207"/>
    </row>
    <row r="20" s="77" customFormat="1" ht="20.1" customHeight="1" spans="1:17">
      <c r="A20" s="119" t="s">
        <v>51</v>
      </c>
      <c r="B20" s="120">
        <v>2000</v>
      </c>
      <c r="C20" s="121"/>
      <c r="D20" s="148"/>
      <c r="E20" s="123"/>
      <c r="F20" s="124">
        <v>122</v>
      </c>
      <c r="G20" s="125"/>
      <c r="H20" s="126"/>
      <c r="I20" s="177"/>
      <c r="J20" s="178"/>
      <c r="K20" s="178"/>
      <c r="L20" s="179"/>
      <c r="M20" s="199">
        <v>1600</v>
      </c>
      <c r="N20" s="122"/>
      <c r="O20" s="180"/>
      <c r="P20" s="200"/>
      <c r="Q20" s="208"/>
    </row>
    <row r="21" s="78" customFormat="1" ht="20.1" customHeight="1" spans="1:17">
      <c r="A21" s="149" t="s">
        <v>52</v>
      </c>
      <c r="B21" s="128">
        <f>SUM(B9:B20)</f>
        <v>24800</v>
      </c>
      <c r="C21" s="129">
        <v>40</v>
      </c>
      <c r="D21" s="150">
        <v>40</v>
      </c>
      <c r="E21" s="130">
        <f>D21/B21*100</f>
        <v>0.161290322580645</v>
      </c>
      <c r="F21" s="131"/>
      <c r="G21" s="151"/>
      <c r="H21" s="152"/>
      <c r="I21" s="201"/>
      <c r="J21" s="202">
        <v>1</v>
      </c>
      <c r="K21" s="202"/>
      <c r="L21" s="184"/>
      <c r="M21" s="203">
        <f>SUM(M9:M20)</f>
        <v>26000</v>
      </c>
      <c r="N21" s="150">
        <v>212</v>
      </c>
      <c r="O21" s="186">
        <f>N21/M21*100</f>
        <v>0.815384615384615</v>
      </c>
      <c r="P21" s="183">
        <v>188</v>
      </c>
      <c r="Q21" s="211">
        <f>(N21-P21)/P21*100</f>
        <v>12.7659574468085</v>
      </c>
    </row>
    <row r="22" ht="25.9" customHeight="1" spans="1:17">
      <c r="A22" s="153" t="s">
        <v>53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7">
      <c r="A23" s="154" t="s">
        <v>54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</sheetData>
  <sheetProtection formatCells="0" insertHyperlinks="0" autoFilter="0"/>
  <mergeCells count="8">
    <mergeCell ref="A1:Q1"/>
    <mergeCell ref="B2:G2"/>
    <mergeCell ref="H2:J2"/>
    <mergeCell ref="K2:L2"/>
    <mergeCell ref="M2:Q2"/>
    <mergeCell ref="A22:Q22"/>
    <mergeCell ref="A23:Q23"/>
    <mergeCell ref="A2:A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O2" sqref="O2"/>
    </sheetView>
  </sheetViews>
  <sheetFormatPr defaultColWidth="9" defaultRowHeight="13.8"/>
  <cols>
    <col min="1" max="1" width="10.8796296296296" customWidth="1"/>
    <col min="2" max="2" width="7.62962962962963" customWidth="1"/>
    <col min="3" max="3" width="8.25" customWidth="1"/>
    <col min="4" max="4" width="8.62962962962963" customWidth="1"/>
    <col min="5" max="5" width="7.87962962962963" customWidth="1"/>
    <col min="6" max="6" width="6.5" customWidth="1"/>
    <col min="7" max="7" width="8.25" customWidth="1"/>
    <col min="8" max="8" width="8" customWidth="1"/>
    <col min="9" max="9" width="8.62962962962963" customWidth="1"/>
    <col min="10" max="10" width="7.5" customWidth="1"/>
    <col min="11" max="11" width="7.12962962962963" customWidth="1"/>
    <col min="12" max="12" width="8.25" customWidth="1"/>
    <col min="13" max="13" width="7.87962962962963" customWidth="1"/>
    <col min="14" max="14" width="7.75" customWidth="1"/>
    <col min="15" max="15" width="7.5" customWidth="1"/>
    <col min="16" max="16" width="6.87962962962963" customWidth="1"/>
  </cols>
  <sheetData>
    <row r="1" ht="25.8" spans="1:16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ht="21.75" customHeight="1" spans="1:16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66"/>
      <c r="M2" s="66"/>
      <c r="N2" s="66"/>
      <c r="O2" s="67" t="s">
        <v>56</v>
      </c>
      <c r="P2" s="66"/>
    </row>
    <row r="3" ht="21.75" customHeight="1" spans="1:16">
      <c r="A3" s="40"/>
      <c r="B3" s="41" t="s">
        <v>57</v>
      </c>
      <c r="C3" s="41"/>
      <c r="D3" s="41"/>
      <c r="E3" s="41"/>
      <c r="F3" s="42"/>
      <c r="G3" s="41" t="s">
        <v>58</v>
      </c>
      <c r="H3" s="41"/>
      <c r="I3" s="41"/>
      <c r="J3" s="41"/>
      <c r="K3" s="42"/>
      <c r="L3" s="68" t="s">
        <v>59</v>
      </c>
      <c r="M3" s="41"/>
      <c r="N3" s="41"/>
      <c r="O3" s="41"/>
      <c r="P3" s="42"/>
    </row>
    <row r="4" ht="21.75" customHeight="1" spans="1:16">
      <c r="A4" s="43"/>
      <c r="B4" s="44" t="s">
        <v>60</v>
      </c>
      <c r="C4" s="44" t="s">
        <v>61</v>
      </c>
      <c r="D4" s="44" t="s">
        <v>62</v>
      </c>
      <c r="E4" s="44" t="s">
        <v>61</v>
      </c>
      <c r="F4" s="45" t="s">
        <v>63</v>
      </c>
      <c r="G4" s="44" t="s">
        <v>60</v>
      </c>
      <c r="H4" s="44" t="s">
        <v>61</v>
      </c>
      <c r="I4" s="44" t="s">
        <v>62</v>
      </c>
      <c r="J4" s="44" t="s">
        <v>61</v>
      </c>
      <c r="K4" s="45" t="s">
        <v>63</v>
      </c>
      <c r="L4" s="69" t="s">
        <v>60</v>
      </c>
      <c r="M4" s="44" t="s">
        <v>61</v>
      </c>
      <c r="N4" s="44" t="s">
        <v>62</v>
      </c>
      <c r="O4" s="44" t="s">
        <v>61</v>
      </c>
      <c r="P4" s="45" t="s">
        <v>63</v>
      </c>
    </row>
    <row r="5" ht="26.25" customHeight="1" spans="1:16">
      <c r="A5" s="46" t="s">
        <v>35</v>
      </c>
      <c r="B5" s="47">
        <v>142040</v>
      </c>
      <c r="C5" s="48">
        <v>28.11</v>
      </c>
      <c r="D5" s="49">
        <v>344077</v>
      </c>
      <c r="E5" s="48">
        <v>23.87</v>
      </c>
      <c r="F5" s="50">
        <v>100</v>
      </c>
      <c r="G5" s="47">
        <v>91643</v>
      </c>
      <c r="H5" s="48">
        <v>113.31</v>
      </c>
      <c r="I5" s="49">
        <v>218859</v>
      </c>
      <c r="J5" s="48">
        <v>43.09</v>
      </c>
      <c r="K5" s="50">
        <v>100</v>
      </c>
      <c r="L5" s="70">
        <v>50397</v>
      </c>
      <c r="M5" s="48">
        <v>-25.79</v>
      </c>
      <c r="N5" s="49">
        <v>125218</v>
      </c>
      <c r="O5" s="48">
        <v>0.33</v>
      </c>
      <c r="P5" s="50">
        <v>100</v>
      </c>
    </row>
    <row r="6" ht="26.25" customHeight="1" spans="1:16">
      <c r="A6" s="51" t="s">
        <v>36</v>
      </c>
      <c r="B6" s="52">
        <v>52094</v>
      </c>
      <c r="C6" s="53">
        <v>-5.77</v>
      </c>
      <c r="D6" s="54">
        <v>131426</v>
      </c>
      <c r="E6" s="53">
        <v>9.48</v>
      </c>
      <c r="F6" s="55">
        <v>38.2</v>
      </c>
      <c r="G6" s="52">
        <v>28907</v>
      </c>
      <c r="H6" s="53">
        <v>37.75</v>
      </c>
      <c r="I6" s="57">
        <v>72990</v>
      </c>
      <c r="J6" s="53">
        <v>25.42</v>
      </c>
      <c r="K6" s="55">
        <v>33.35</v>
      </c>
      <c r="L6" s="71">
        <v>23187</v>
      </c>
      <c r="M6" s="72">
        <v>-32.4</v>
      </c>
      <c r="N6" s="57">
        <v>58436</v>
      </c>
      <c r="O6" s="58">
        <v>-5.52</v>
      </c>
      <c r="P6" s="55">
        <v>46.67</v>
      </c>
    </row>
    <row r="7" ht="26.25" customHeight="1" spans="1:16">
      <c r="A7" s="51" t="s">
        <v>64</v>
      </c>
      <c r="B7" s="56">
        <v>37329</v>
      </c>
      <c r="C7" s="53">
        <v>40.24</v>
      </c>
      <c r="D7" s="57">
        <v>104195</v>
      </c>
      <c r="E7" s="53">
        <v>65.3</v>
      </c>
      <c r="F7" s="55">
        <v>30.28</v>
      </c>
      <c r="G7" s="52">
        <v>20172</v>
      </c>
      <c r="H7" s="53">
        <v>199.58</v>
      </c>
      <c r="I7" s="57">
        <v>58850</v>
      </c>
      <c r="J7" s="53">
        <v>105.21</v>
      </c>
      <c r="K7" s="55">
        <v>26.89</v>
      </c>
      <c r="L7" s="73">
        <v>17158</v>
      </c>
      <c r="M7" s="53">
        <v>-13.71</v>
      </c>
      <c r="N7" s="57">
        <v>45345</v>
      </c>
      <c r="O7" s="53">
        <v>31.98</v>
      </c>
      <c r="P7" s="55">
        <v>36.21</v>
      </c>
    </row>
    <row r="8" ht="26.25" customHeight="1" spans="1:16">
      <c r="A8" s="51" t="s">
        <v>38</v>
      </c>
      <c r="B8" s="56"/>
      <c r="C8" s="58"/>
      <c r="D8" s="58"/>
      <c r="E8" s="58"/>
      <c r="F8" s="59"/>
      <c r="G8" s="56"/>
      <c r="H8" s="58"/>
      <c r="I8" s="58"/>
      <c r="J8" s="58"/>
      <c r="K8" s="59"/>
      <c r="L8" s="74"/>
      <c r="M8" s="58"/>
      <c r="N8" s="58"/>
      <c r="O8" s="58"/>
      <c r="P8" s="59"/>
    </row>
    <row r="9" ht="26.25" customHeight="1" spans="1:16">
      <c r="A9" s="51" t="s">
        <v>40</v>
      </c>
      <c r="B9" s="52">
        <v>4942</v>
      </c>
      <c r="C9" s="53">
        <v>43.38</v>
      </c>
      <c r="D9" s="54">
        <v>11923</v>
      </c>
      <c r="E9" s="53">
        <v>8.25</v>
      </c>
      <c r="F9" s="55">
        <v>3.47</v>
      </c>
      <c r="G9" s="52">
        <v>4331</v>
      </c>
      <c r="H9" s="53">
        <v>177.78</v>
      </c>
      <c r="I9" s="57">
        <v>9967</v>
      </c>
      <c r="J9" s="53">
        <v>27.86</v>
      </c>
      <c r="K9" s="55">
        <v>4.55</v>
      </c>
      <c r="L9" s="71">
        <v>611</v>
      </c>
      <c r="M9" s="53">
        <v>-67.63</v>
      </c>
      <c r="N9" s="57">
        <v>1955</v>
      </c>
      <c r="O9" s="53">
        <v>-39.24</v>
      </c>
      <c r="P9" s="55">
        <v>1.56</v>
      </c>
    </row>
    <row r="10" ht="26.25" customHeight="1" spans="1:16">
      <c r="A10" s="51" t="s">
        <v>65</v>
      </c>
      <c r="B10" s="52">
        <v>2138</v>
      </c>
      <c r="C10" s="53">
        <v>351.61</v>
      </c>
      <c r="D10" s="57">
        <v>2934</v>
      </c>
      <c r="E10" s="53">
        <v>77.46</v>
      </c>
      <c r="F10" s="55">
        <v>0.85</v>
      </c>
      <c r="G10" s="52">
        <v>1887</v>
      </c>
      <c r="H10" s="53">
        <v>480.14</v>
      </c>
      <c r="I10" s="57">
        <v>2572</v>
      </c>
      <c r="J10" s="53">
        <v>99.19</v>
      </c>
      <c r="K10" s="55">
        <v>1.18</v>
      </c>
      <c r="L10" s="71">
        <v>251</v>
      </c>
      <c r="M10" s="53">
        <v>69.32</v>
      </c>
      <c r="N10" s="57">
        <v>362</v>
      </c>
      <c r="O10" s="53">
        <v>-0.06</v>
      </c>
      <c r="P10" s="55">
        <v>0.29</v>
      </c>
    </row>
    <row r="11" ht="26.25" customHeight="1" spans="1:16">
      <c r="A11" s="51" t="s">
        <v>42</v>
      </c>
      <c r="B11" s="52">
        <v>3249</v>
      </c>
      <c r="C11" s="53">
        <v>140.4</v>
      </c>
      <c r="D11" s="57">
        <v>6722</v>
      </c>
      <c r="E11" s="53">
        <v>54.28</v>
      </c>
      <c r="F11" s="55">
        <v>1.95</v>
      </c>
      <c r="G11" s="52">
        <v>3115</v>
      </c>
      <c r="H11" s="53">
        <v>202.87</v>
      </c>
      <c r="I11" s="57">
        <v>6415</v>
      </c>
      <c r="J11" s="53">
        <v>62.08</v>
      </c>
      <c r="K11" s="55">
        <v>2.93</v>
      </c>
      <c r="L11" s="71">
        <v>134</v>
      </c>
      <c r="M11" s="58">
        <v>-58.53</v>
      </c>
      <c r="N11" s="57">
        <v>307</v>
      </c>
      <c r="O11" s="53">
        <v>-23.1</v>
      </c>
      <c r="P11" s="55">
        <v>0.25</v>
      </c>
    </row>
    <row r="12" ht="26.25" customHeight="1" spans="1:16">
      <c r="A12" s="51" t="s">
        <v>43</v>
      </c>
      <c r="B12" s="52">
        <v>1162</v>
      </c>
      <c r="C12" s="53">
        <v>100.31</v>
      </c>
      <c r="D12" s="57">
        <v>2749</v>
      </c>
      <c r="E12" s="53">
        <v>18.32</v>
      </c>
      <c r="F12" s="55">
        <v>0.8</v>
      </c>
      <c r="G12" s="52">
        <v>878</v>
      </c>
      <c r="H12" s="53">
        <v>514.78</v>
      </c>
      <c r="I12" s="57">
        <v>2039</v>
      </c>
      <c r="J12" s="53">
        <v>57.83</v>
      </c>
      <c r="K12" s="55">
        <v>0.93</v>
      </c>
      <c r="L12" s="71">
        <v>285</v>
      </c>
      <c r="M12" s="53">
        <v>-34.99</v>
      </c>
      <c r="N12" s="57">
        <v>710</v>
      </c>
      <c r="O12" s="53">
        <v>-31.17</v>
      </c>
      <c r="P12" s="55">
        <v>0.57</v>
      </c>
    </row>
    <row r="13" ht="26.25" customHeight="1" spans="1:16">
      <c r="A13" s="51" t="s">
        <v>44</v>
      </c>
      <c r="B13" s="52">
        <v>1709</v>
      </c>
      <c r="C13" s="53">
        <v>196.56</v>
      </c>
      <c r="D13" s="57">
        <v>3691</v>
      </c>
      <c r="E13" s="58">
        <v>28.72</v>
      </c>
      <c r="F13" s="55">
        <v>1.07</v>
      </c>
      <c r="G13" s="52">
        <v>1461</v>
      </c>
      <c r="H13" s="53">
        <v>370.5</v>
      </c>
      <c r="I13" s="57">
        <v>3207</v>
      </c>
      <c r="J13" s="53">
        <v>34.1</v>
      </c>
      <c r="K13" s="55">
        <v>1.47</v>
      </c>
      <c r="L13" s="71">
        <v>249</v>
      </c>
      <c r="M13" s="53">
        <v>-6.54</v>
      </c>
      <c r="N13" s="57">
        <v>484</v>
      </c>
      <c r="O13" s="53">
        <v>1.74</v>
      </c>
      <c r="P13" s="55">
        <v>0.39</v>
      </c>
    </row>
    <row r="14" ht="26.25" customHeight="1" spans="1:16">
      <c r="A14" s="51" t="s">
        <v>45</v>
      </c>
      <c r="B14" s="52">
        <v>3788</v>
      </c>
      <c r="C14" s="53">
        <v>111.32</v>
      </c>
      <c r="D14" s="57">
        <v>8002</v>
      </c>
      <c r="E14" s="53">
        <v>35.44</v>
      </c>
      <c r="F14" s="55">
        <v>2.33</v>
      </c>
      <c r="G14" s="52">
        <v>3001</v>
      </c>
      <c r="H14" s="53">
        <v>270.07</v>
      </c>
      <c r="I14" s="57">
        <v>6514</v>
      </c>
      <c r="J14" s="53">
        <v>49.08</v>
      </c>
      <c r="K14" s="55">
        <v>2.98</v>
      </c>
      <c r="L14" s="71">
        <v>786</v>
      </c>
      <c r="M14" s="58">
        <v>-19.86</v>
      </c>
      <c r="N14" s="57">
        <v>1489</v>
      </c>
      <c r="O14" s="58">
        <v>-3.29</v>
      </c>
      <c r="P14" s="55">
        <v>1.19</v>
      </c>
    </row>
    <row r="15" ht="26.25" customHeight="1" spans="1:16">
      <c r="A15" s="51" t="s">
        <v>46</v>
      </c>
      <c r="B15" s="52">
        <v>5518</v>
      </c>
      <c r="C15" s="53">
        <v>160.06</v>
      </c>
      <c r="D15" s="54">
        <v>11944</v>
      </c>
      <c r="E15" s="53">
        <v>24.91</v>
      </c>
      <c r="F15" s="55">
        <v>3.47</v>
      </c>
      <c r="G15" s="52">
        <v>5045</v>
      </c>
      <c r="H15" s="53">
        <v>187.36</v>
      </c>
      <c r="I15" s="57">
        <v>10949</v>
      </c>
      <c r="J15" s="53">
        <v>27.75</v>
      </c>
      <c r="K15" s="55">
        <v>5</v>
      </c>
      <c r="L15" s="71">
        <v>473</v>
      </c>
      <c r="M15" s="53">
        <v>29.19</v>
      </c>
      <c r="N15" s="57">
        <v>995</v>
      </c>
      <c r="O15" s="53">
        <v>0.27</v>
      </c>
      <c r="P15" s="55">
        <v>0.79</v>
      </c>
    </row>
    <row r="16" ht="26.25" customHeight="1" spans="1:16">
      <c r="A16" s="51" t="s">
        <v>47</v>
      </c>
      <c r="B16" s="52">
        <v>16613</v>
      </c>
      <c r="C16" s="53">
        <v>25.03</v>
      </c>
      <c r="D16" s="57">
        <v>32970</v>
      </c>
      <c r="E16" s="53">
        <v>-10.53</v>
      </c>
      <c r="F16" s="55">
        <v>9.58</v>
      </c>
      <c r="G16" s="60">
        <v>10569</v>
      </c>
      <c r="H16" s="53">
        <v>66.12</v>
      </c>
      <c r="I16" s="57">
        <v>21159</v>
      </c>
      <c r="J16" s="53">
        <v>2.44</v>
      </c>
      <c r="K16" s="55">
        <v>9.67</v>
      </c>
      <c r="L16" s="71">
        <v>6045</v>
      </c>
      <c r="M16" s="53">
        <v>-12.71</v>
      </c>
      <c r="N16" s="57">
        <v>11811</v>
      </c>
      <c r="O16" s="53">
        <v>-27.07</v>
      </c>
      <c r="P16" s="55">
        <v>9.43</v>
      </c>
    </row>
    <row r="17" ht="26.25" customHeight="1" spans="1:16">
      <c r="A17" s="51" t="s">
        <v>48</v>
      </c>
      <c r="B17" s="52">
        <v>2256</v>
      </c>
      <c r="C17" s="53">
        <v>8.3</v>
      </c>
      <c r="D17" s="57">
        <v>4875</v>
      </c>
      <c r="E17" s="53">
        <v>-17</v>
      </c>
      <c r="F17" s="55">
        <v>1.42</v>
      </c>
      <c r="G17" s="52">
        <v>1549</v>
      </c>
      <c r="H17" s="53">
        <v>181.81</v>
      </c>
      <c r="I17" s="57">
        <v>3134</v>
      </c>
      <c r="J17" s="53">
        <v>4.5</v>
      </c>
      <c r="K17" s="55">
        <v>1.43</v>
      </c>
      <c r="L17" s="71">
        <v>707</v>
      </c>
      <c r="M17" s="53">
        <v>-53.92</v>
      </c>
      <c r="N17" s="57">
        <v>1741</v>
      </c>
      <c r="O17" s="53">
        <v>-39.43</v>
      </c>
      <c r="P17" s="55">
        <v>1.39</v>
      </c>
    </row>
    <row r="18" ht="26.25" customHeight="1" spans="1:16">
      <c r="A18" s="51" t="s">
        <v>49</v>
      </c>
      <c r="B18" s="52">
        <v>2508</v>
      </c>
      <c r="C18" s="53">
        <v>155.44</v>
      </c>
      <c r="D18" s="57">
        <v>5434</v>
      </c>
      <c r="E18" s="53">
        <v>43.81</v>
      </c>
      <c r="F18" s="55">
        <v>1.58</v>
      </c>
      <c r="G18" s="52">
        <v>2190</v>
      </c>
      <c r="H18" s="53">
        <v>259.92</v>
      </c>
      <c r="I18" s="57">
        <v>4485</v>
      </c>
      <c r="J18" s="53">
        <v>41.14</v>
      </c>
      <c r="K18" s="55">
        <v>2.05</v>
      </c>
      <c r="L18" s="71">
        <v>318</v>
      </c>
      <c r="M18" s="53">
        <v>-14.85</v>
      </c>
      <c r="N18" s="57">
        <v>949</v>
      </c>
      <c r="O18" s="53">
        <v>57.99</v>
      </c>
      <c r="P18" s="55">
        <v>0.76</v>
      </c>
    </row>
    <row r="19" ht="26.25" customHeight="1" spans="1:16">
      <c r="A19" s="51" t="s">
        <v>50</v>
      </c>
      <c r="B19" s="52">
        <v>4030</v>
      </c>
      <c r="C19" s="53">
        <v>192.67</v>
      </c>
      <c r="D19" s="57">
        <v>7778</v>
      </c>
      <c r="E19" s="53">
        <v>58.46</v>
      </c>
      <c r="F19" s="55">
        <v>2.26</v>
      </c>
      <c r="G19" s="52">
        <v>3959</v>
      </c>
      <c r="H19" s="53">
        <v>272.82</v>
      </c>
      <c r="I19" s="57">
        <v>7596</v>
      </c>
      <c r="J19" s="53">
        <v>73.82</v>
      </c>
      <c r="K19" s="55">
        <v>3.47</v>
      </c>
      <c r="L19" s="71">
        <v>71</v>
      </c>
      <c r="M19" s="53">
        <v>-77.6</v>
      </c>
      <c r="N19" s="57">
        <v>182</v>
      </c>
      <c r="O19" s="53">
        <v>-66.18</v>
      </c>
      <c r="P19" s="55">
        <v>0.15</v>
      </c>
    </row>
    <row r="20" ht="26.25" customHeight="1" spans="1:16">
      <c r="A20" s="61" t="s">
        <v>66</v>
      </c>
      <c r="B20" s="62">
        <v>4705</v>
      </c>
      <c r="C20" s="63">
        <v>421.45</v>
      </c>
      <c r="D20" s="64">
        <v>9434</v>
      </c>
      <c r="E20" s="63">
        <v>68.97</v>
      </c>
      <c r="F20" s="65">
        <v>2.74</v>
      </c>
      <c r="G20" s="62">
        <v>4581</v>
      </c>
      <c r="H20" s="63">
        <v>528.43</v>
      </c>
      <c r="I20" s="64">
        <v>8984</v>
      </c>
      <c r="J20" s="63">
        <v>72.45</v>
      </c>
      <c r="K20" s="65">
        <v>4.1</v>
      </c>
      <c r="L20" s="75">
        <v>124</v>
      </c>
      <c r="M20" s="76">
        <v>-28.49</v>
      </c>
      <c r="N20" s="64">
        <v>451</v>
      </c>
      <c r="O20" s="63">
        <v>20.45</v>
      </c>
      <c r="P20" s="65">
        <v>0.36</v>
      </c>
    </row>
  </sheetData>
  <sheetProtection formatCells="0" insertHyperlinks="0" autoFilter="0"/>
  <mergeCells count="5">
    <mergeCell ref="A1:P1"/>
    <mergeCell ref="B3:F3"/>
    <mergeCell ref="G3:K3"/>
    <mergeCell ref="L3:P3"/>
    <mergeCell ref="A3:A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L26" sqref="L26"/>
    </sheetView>
  </sheetViews>
  <sheetFormatPr defaultColWidth="9" defaultRowHeight="13.8"/>
  <cols>
    <col min="1" max="1" width="8.25" customWidth="1"/>
    <col min="2" max="2" width="14" customWidth="1"/>
    <col min="3" max="11" width="10.75" customWidth="1"/>
  </cols>
  <sheetData>
    <row r="1" ht="27" customHeight="1" spans="1:11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customHeight="1" spans="1:11">
      <c r="A2" s="2"/>
      <c r="B2" s="3"/>
      <c r="C2" s="3"/>
      <c r="D2" s="4"/>
      <c r="E2" s="4"/>
      <c r="F2" s="5"/>
      <c r="G2" s="5"/>
      <c r="H2" s="6"/>
      <c r="I2" s="5"/>
      <c r="J2" s="30"/>
      <c r="K2" s="30"/>
    </row>
    <row r="3" ht="33.75" customHeight="1" spans="1:11">
      <c r="A3" s="7" t="s">
        <v>68</v>
      </c>
      <c r="B3" s="8" t="s">
        <v>69</v>
      </c>
      <c r="C3" s="8" t="s">
        <v>70</v>
      </c>
      <c r="D3" s="8"/>
      <c r="E3" s="8"/>
      <c r="F3" s="8" t="s">
        <v>71</v>
      </c>
      <c r="G3" s="8"/>
      <c r="H3" s="8"/>
      <c r="I3" s="8" t="s">
        <v>72</v>
      </c>
      <c r="J3" s="8"/>
      <c r="K3" s="31"/>
    </row>
    <row r="4" ht="33.75" customHeight="1" spans="1:11">
      <c r="A4" s="9"/>
      <c r="B4" s="10"/>
      <c r="C4" s="11" t="s">
        <v>60</v>
      </c>
      <c r="D4" s="12" t="s">
        <v>62</v>
      </c>
      <c r="E4" s="13" t="s">
        <v>61</v>
      </c>
      <c r="F4" s="11" t="s">
        <v>60</v>
      </c>
      <c r="G4" s="12" t="s">
        <v>62</v>
      </c>
      <c r="H4" s="13" t="s">
        <v>61</v>
      </c>
      <c r="I4" s="11" t="s">
        <v>60</v>
      </c>
      <c r="J4" s="12" t="s">
        <v>62</v>
      </c>
      <c r="K4" s="32" t="s">
        <v>61</v>
      </c>
    </row>
    <row r="5" ht="33.75" customHeight="1" spans="1:11">
      <c r="A5" s="14"/>
      <c r="B5" s="15" t="s">
        <v>73</v>
      </c>
      <c r="C5" s="16">
        <v>675560</v>
      </c>
      <c r="D5" s="17">
        <v>1506403</v>
      </c>
      <c r="E5" s="18">
        <v>24</v>
      </c>
      <c r="F5" s="16">
        <v>413709</v>
      </c>
      <c r="G5" s="17">
        <v>921568</v>
      </c>
      <c r="H5" s="18">
        <v>36</v>
      </c>
      <c r="I5" s="16">
        <v>261851</v>
      </c>
      <c r="J5" s="17">
        <v>584835</v>
      </c>
      <c r="K5" s="33">
        <v>8.8</v>
      </c>
    </row>
    <row r="6" ht="33.75" customHeight="1" spans="1:11">
      <c r="A6" s="19" t="s">
        <v>74</v>
      </c>
      <c r="B6" s="20"/>
      <c r="C6" s="20"/>
      <c r="D6" s="20"/>
      <c r="E6" s="20"/>
      <c r="F6" s="20"/>
      <c r="G6" s="20"/>
      <c r="H6" s="20"/>
      <c r="I6" s="20"/>
      <c r="J6" s="20"/>
      <c r="K6" s="34"/>
    </row>
    <row r="7" ht="33.75" customHeight="1" spans="1:11">
      <c r="A7" s="14">
        <v>1</v>
      </c>
      <c r="B7" s="15" t="s">
        <v>75</v>
      </c>
      <c r="C7" s="21">
        <v>142040</v>
      </c>
      <c r="D7" s="17">
        <v>344077</v>
      </c>
      <c r="E7" s="22">
        <v>23.9</v>
      </c>
      <c r="F7" s="21">
        <v>91643</v>
      </c>
      <c r="G7" s="17">
        <v>218859</v>
      </c>
      <c r="H7" s="22">
        <v>43.1</v>
      </c>
      <c r="I7" s="21">
        <v>50397</v>
      </c>
      <c r="J7" s="17">
        <v>125218</v>
      </c>
      <c r="K7" s="35">
        <v>0</v>
      </c>
    </row>
    <row r="8" ht="33.75" customHeight="1" spans="1:11">
      <c r="A8" s="14">
        <v>2</v>
      </c>
      <c r="B8" s="15" t="s">
        <v>76</v>
      </c>
      <c r="C8" s="21">
        <v>32336</v>
      </c>
      <c r="D8" s="17">
        <v>76008</v>
      </c>
      <c r="E8" s="22">
        <v>47</v>
      </c>
      <c r="F8" s="21">
        <v>25396</v>
      </c>
      <c r="G8" s="17">
        <v>58549</v>
      </c>
      <c r="H8" s="22">
        <v>43.3</v>
      </c>
      <c r="I8" s="21">
        <v>6940</v>
      </c>
      <c r="J8" s="17">
        <v>17459</v>
      </c>
      <c r="K8" s="35">
        <v>60.9</v>
      </c>
    </row>
    <row r="9" ht="33.75" customHeight="1" spans="1:11">
      <c r="A9" s="14">
        <v>3</v>
      </c>
      <c r="B9" s="15" t="s">
        <v>77</v>
      </c>
      <c r="C9" s="21">
        <v>20063</v>
      </c>
      <c r="D9" s="17">
        <v>46236</v>
      </c>
      <c r="E9" s="22">
        <v>59.9</v>
      </c>
      <c r="F9" s="21">
        <v>17974</v>
      </c>
      <c r="G9" s="17">
        <v>41686</v>
      </c>
      <c r="H9" s="22">
        <v>61.6</v>
      </c>
      <c r="I9" s="21">
        <v>2089</v>
      </c>
      <c r="J9" s="17">
        <v>4550</v>
      </c>
      <c r="K9" s="35">
        <v>45.8</v>
      </c>
    </row>
    <row r="10" ht="33.75" customHeight="1" spans="1:11">
      <c r="A10" s="14">
        <v>4</v>
      </c>
      <c r="B10" s="15" t="s">
        <v>78</v>
      </c>
      <c r="C10" s="21">
        <v>43233</v>
      </c>
      <c r="D10" s="17">
        <v>92030</v>
      </c>
      <c r="E10" s="22">
        <v>47.2</v>
      </c>
      <c r="F10" s="21">
        <v>34655</v>
      </c>
      <c r="G10" s="17">
        <v>74237</v>
      </c>
      <c r="H10" s="22">
        <v>56.3</v>
      </c>
      <c r="I10" s="21">
        <v>8578</v>
      </c>
      <c r="J10" s="17">
        <v>17793</v>
      </c>
      <c r="K10" s="35">
        <v>18.5</v>
      </c>
    </row>
    <row r="11" ht="33.75" customHeight="1" spans="1:11">
      <c r="A11" s="14">
        <v>5</v>
      </c>
      <c r="B11" s="15" t="s">
        <v>79</v>
      </c>
      <c r="C11" s="21">
        <v>31318</v>
      </c>
      <c r="D11" s="17">
        <v>62782</v>
      </c>
      <c r="E11" s="22">
        <v>51.7</v>
      </c>
      <c r="F11" s="21">
        <v>27425</v>
      </c>
      <c r="G11" s="17">
        <v>56263</v>
      </c>
      <c r="H11" s="22">
        <v>53.6</v>
      </c>
      <c r="I11" s="21">
        <v>3893</v>
      </c>
      <c r="J11" s="17">
        <v>6519</v>
      </c>
      <c r="K11" s="35">
        <v>37</v>
      </c>
    </row>
    <row r="12" ht="33.75" customHeight="1" spans="1:11">
      <c r="A12" s="14">
        <v>6</v>
      </c>
      <c r="B12" s="15" t="s">
        <v>80</v>
      </c>
      <c r="C12" s="21">
        <v>23289</v>
      </c>
      <c r="D12" s="17">
        <v>47770</v>
      </c>
      <c r="E12" s="22">
        <v>55.9</v>
      </c>
      <c r="F12" s="21">
        <v>17004</v>
      </c>
      <c r="G12" s="17">
        <v>34959</v>
      </c>
      <c r="H12" s="22">
        <v>65.8</v>
      </c>
      <c r="I12" s="21">
        <v>6285</v>
      </c>
      <c r="J12" s="17">
        <v>12811</v>
      </c>
      <c r="K12" s="35">
        <v>34.2</v>
      </c>
    </row>
    <row r="13" ht="33.75" customHeight="1" spans="1:11">
      <c r="A13" s="23">
        <v>7</v>
      </c>
      <c r="B13" s="24" t="s">
        <v>81</v>
      </c>
      <c r="C13" s="21">
        <v>377434</v>
      </c>
      <c r="D13" s="17">
        <v>824522</v>
      </c>
      <c r="E13" s="22">
        <v>15.6</v>
      </c>
      <c r="F13" s="21">
        <v>194613</v>
      </c>
      <c r="G13" s="17">
        <v>426860</v>
      </c>
      <c r="H13" s="22">
        <v>23.5</v>
      </c>
      <c r="I13" s="21">
        <v>182822</v>
      </c>
      <c r="J13" s="17">
        <v>397662</v>
      </c>
      <c r="K13" s="35">
        <v>8.1</v>
      </c>
    </row>
    <row r="14" ht="33.75" customHeight="1" spans="1:11">
      <c r="A14" s="25">
        <v>8</v>
      </c>
      <c r="B14" s="26" t="s">
        <v>82</v>
      </c>
      <c r="C14" s="27">
        <v>5815</v>
      </c>
      <c r="D14" s="28">
        <v>12849</v>
      </c>
      <c r="E14" s="29">
        <v>83.6</v>
      </c>
      <c r="F14" s="27">
        <v>4968</v>
      </c>
      <c r="G14" s="28">
        <v>10028</v>
      </c>
      <c r="H14" s="29">
        <v>63.9</v>
      </c>
      <c r="I14" s="27">
        <v>847</v>
      </c>
      <c r="J14" s="28">
        <v>2821</v>
      </c>
      <c r="K14" s="36">
        <v>220</v>
      </c>
    </row>
  </sheetData>
  <sheetProtection formatCells="0" insertHyperlinks="0" autoFilter="0"/>
  <mergeCells count="9">
    <mergeCell ref="A1:K1"/>
    <mergeCell ref="D2:E2"/>
    <mergeCell ref="J2:K2"/>
    <mergeCell ref="C3:E3"/>
    <mergeCell ref="F3:H3"/>
    <mergeCell ref="I3:K3"/>
    <mergeCell ref="A6:K6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6 "   i n t e r l i n e O n O f f = " 0 "   i n t e r l i n e C o l o r = " 0 " / > < i n t e r l i n e I t e m   s h e e t S t i d = " 7 "   i n t e r l i n e O n O f f = " 0 "   i n t e r l i n e C o l o r = " 0 " / > < / s h e e t I n t e r l i n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r a n g e L i s t   s h e e t S t i d = " 1 "   m a s t e r = " " / > < r a n g e L i s t   s h e e t S t i d = " 2 "   m a s t e r = " " / > < r a n g e L i s t   s h e e t S t i d = " 6 "   m a s t e r = " " / > < / a l l o w E d i t U s e r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1 " / > < p i x e l a t o r L i s t   s h e e t S t i d = " 2 " /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2月汇总</vt:lpstr>
      <vt:lpstr>2月外资</vt:lpstr>
      <vt:lpstr>2月外贸</vt:lpstr>
      <vt:lpstr>2月份分县市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一定有办法</cp:lastModifiedBy>
  <dcterms:created xsi:type="dcterms:W3CDTF">2018-04-23T13:48:00Z</dcterms:created>
  <cp:lastPrinted>2021-01-29T01:42:00Z</cp:lastPrinted>
  <dcterms:modified xsi:type="dcterms:W3CDTF">2021-04-25T06:01:53Z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1DB62F15AA534153B3CDF35012AF63E8</vt:lpwstr>
  </property>
</Properties>
</file>