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 firstSheet="1" activeTab="1"/>
  </bookViews>
  <sheets>
    <sheet name="Sheet1 (2)" sheetId="3" state="hidden" r:id="rId1"/>
    <sheet name="Sheet1" sheetId="1" r:id="rId2"/>
    <sheet name="Sheet2" sheetId="2" state="hidden" r:id="rId3"/>
  </sheets>
  <definedNames>
    <definedName name="_xlnm.Print_Area" localSheetId="1">Sheet1!$A$1:$K$17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/>
  <c r="D17"/>
  <c r="L22" i="3" l="1"/>
  <c r="E18"/>
  <c r="L17"/>
  <c r="L14"/>
  <c r="L13"/>
  <c r="L12"/>
  <c r="L11"/>
  <c r="L10"/>
  <c r="F8"/>
  <c r="F18" s="1"/>
  <c r="L7"/>
  <c r="L6"/>
  <c r="L5"/>
  <c r="L3"/>
  <c r="L8" l="1"/>
  <c r="L18" s="1"/>
  <c r="E8" i="1"/>
  <c r="E17" s="1"/>
</calcChain>
</file>

<file path=xl/sharedStrings.xml><?xml version="1.0" encoding="utf-8"?>
<sst xmlns="http://schemas.openxmlformats.org/spreadsheetml/2006/main" count="228" uniqueCount="132">
  <si>
    <t>2020.6.16</t>
    <phoneticPr fontId="1" type="noConversion"/>
  </si>
  <si>
    <t>2020.6.15</t>
    <phoneticPr fontId="1" type="noConversion"/>
  </si>
  <si>
    <t>2020.5.15</t>
    <phoneticPr fontId="1" type="noConversion"/>
  </si>
  <si>
    <t>2021.5.14</t>
    <phoneticPr fontId="1" type="noConversion"/>
  </si>
  <si>
    <t>2020.4.3</t>
    <phoneticPr fontId="1" type="noConversion"/>
  </si>
  <si>
    <t>2021.4.2</t>
    <phoneticPr fontId="1" type="noConversion"/>
  </si>
  <si>
    <t>2020.4.26</t>
    <phoneticPr fontId="1" type="noConversion"/>
  </si>
  <si>
    <t>2021.4.23</t>
    <phoneticPr fontId="1" type="noConversion"/>
  </si>
  <si>
    <t>2020.4.17</t>
    <phoneticPr fontId="1" type="noConversion"/>
  </si>
  <si>
    <t>2020.4.16</t>
    <phoneticPr fontId="1" type="noConversion"/>
  </si>
  <si>
    <t>2020.6.12</t>
    <phoneticPr fontId="1" type="noConversion"/>
  </si>
  <si>
    <t>2021.6.11</t>
    <phoneticPr fontId="1" type="noConversion"/>
  </si>
  <si>
    <t>2020.4.22</t>
    <phoneticPr fontId="1" type="noConversion"/>
  </si>
  <si>
    <t>2021.4.21</t>
    <phoneticPr fontId="1" type="noConversion"/>
  </si>
  <si>
    <t>2020.5.11</t>
    <phoneticPr fontId="1" type="noConversion"/>
  </si>
  <si>
    <t>2021.5.10</t>
    <phoneticPr fontId="1" type="noConversion"/>
  </si>
  <si>
    <t>2020.4.8</t>
    <phoneticPr fontId="1" type="noConversion"/>
  </si>
  <si>
    <t>2021.1.10</t>
    <phoneticPr fontId="1" type="noConversion"/>
  </si>
  <si>
    <t>2020.5.12</t>
    <phoneticPr fontId="1" type="noConversion"/>
  </si>
  <si>
    <t>2021.5.11</t>
    <phoneticPr fontId="1" type="noConversion"/>
  </si>
  <si>
    <t>2020.5.7</t>
    <phoneticPr fontId="1" type="noConversion"/>
  </si>
  <si>
    <t>2021.5.6</t>
    <phoneticPr fontId="1" type="noConversion"/>
  </si>
  <si>
    <t>2020.5.19</t>
    <phoneticPr fontId="1" type="noConversion"/>
  </si>
  <si>
    <t>2021.5.18</t>
    <phoneticPr fontId="1" type="noConversion"/>
  </si>
  <si>
    <t>2021.4.16</t>
    <phoneticPr fontId="1" type="noConversion"/>
  </si>
  <si>
    <t>2020.3.6</t>
    <phoneticPr fontId="1" type="noConversion"/>
  </si>
  <si>
    <t>2021.1.18</t>
    <phoneticPr fontId="1" type="noConversion"/>
  </si>
  <si>
    <t>2020.1.20</t>
    <phoneticPr fontId="1" type="noConversion"/>
  </si>
  <si>
    <t>2021.1.19</t>
    <phoneticPr fontId="1" type="noConversion"/>
  </si>
  <si>
    <t>2020.4.23</t>
    <phoneticPr fontId="1" type="noConversion"/>
  </si>
  <si>
    <t>2021.4.22</t>
    <phoneticPr fontId="1" type="noConversion"/>
  </si>
  <si>
    <r>
      <rPr>
        <sz val="11"/>
        <color theme="1"/>
        <rFont val="宋体"/>
        <family val="3"/>
        <charset val="134"/>
      </rPr>
      <t>序号</t>
    </r>
    <phoneticPr fontId="1" type="noConversion"/>
  </si>
  <si>
    <r>
      <rPr>
        <sz val="11"/>
        <color theme="1"/>
        <rFont val="宋体"/>
        <family val="3"/>
        <charset val="134"/>
      </rPr>
      <t>项目实施单位</t>
    </r>
    <phoneticPr fontId="1" type="noConversion"/>
  </si>
  <si>
    <r>
      <rPr>
        <sz val="11"/>
        <color theme="1"/>
        <rFont val="宋体"/>
        <family val="3"/>
        <charset val="134"/>
      </rPr>
      <t>贷款用途</t>
    </r>
    <phoneticPr fontId="1" type="noConversion"/>
  </si>
  <si>
    <r>
      <rPr>
        <sz val="11"/>
        <color theme="1"/>
        <rFont val="宋体"/>
        <family val="3"/>
        <charset val="134"/>
      </rPr>
      <t>贷款银行</t>
    </r>
    <phoneticPr fontId="1" type="noConversion"/>
  </si>
  <si>
    <r>
      <rPr>
        <sz val="11"/>
        <color theme="1"/>
        <rFont val="宋体"/>
        <family val="3"/>
        <charset val="134"/>
      </rPr>
      <t>期间贷款金额</t>
    </r>
    <phoneticPr fontId="1" type="noConversion"/>
  </si>
  <si>
    <r>
      <rPr>
        <sz val="11"/>
        <color theme="1"/>
        <rFont val="宋体"/>
        <family val="3"/>
        <charset val="134"/>
      </rPr>
      <t>增量贷款金额</t>
    </r>
    <phoneticPr fontId="1" type="noConversion"/>
  </si>
  <si>
    <r>
      <rPr>
        <sz val="11"/>
        <color theme="1"/>
        <rFont val="宋体"/>
        <family val="3"/>
        <charset val="134"/>
      </rPr>
      <t>借款日期</t>
    </r>
    <phoneticPr fontId="1" type="noConversion"/>
  </si>
  <si>
    <r>
      <rPr>
        <sz val="11"/>
        <color theme="1"/>
        <rFont val="宋体"/>
        <family val="3"/>
        <charset val="134"/>
      </rPr>
      <t>到期日期</t>
    </r>
    <phoneticPr fontId="1" type="noConversion"/>
  </si>
  <si>
    <r>
      <rPr>
        <sz val="11"/>
        <color theme="1"/>
        <rFont val="宋体"/>
        <family val="3"/>
        <charset val="134"/>
      </rPr>
      <t>贷款利率</t>
    </r>
    <phoneticPr fontId="1" type="noConversion"/>
  </si>
  <si>
    <r>
      <rPr>
        <sz val="11"/>
        <color theme="1"/>
        <rFont val="宋体"/>
        <family val="3"/>
        <charset val="134"/>
      </rPr>
      <t>贴息率</t>
    </r>
    <phoneticPr fontId="1" type="noConversion"/>
  </si>
  <si>
    <r>
      <rPr>
        <sz val="11"/>
        <color theme="1"/>
        <rFont val="宋体"/>
        <family val="3"/>
        <charset val="134"/>
      </rPr>
      <t>补贴月数</t>
    </r>
    <phoneticPr fontId="1" type="noConversion"/>
  </si>
  <si>
    <r>
      <rPr>
        <sz val="11"/>
        <color theme="1"/>
        <rFont val="宋体"/>
        <family val="3"/>
        <charset val="134"/>
      </rPr>
      <t>补贴金额</t>
    </r>
    <phoneticPr fontId="1" type="noConversion"/>
  </si>
  <si>
    <r>
      <rPr>
        <sz val="11"/>
        <color theme="1"/>
        <rFont val="宋体"/>
        <family val="3"/>
        <charset val="134"/>
      </rPr>
      <t>孙二都</t>
    </r>
    <phoneticPr fontId="1" type="noConversion"/>
  </si>
  <si>
    <r>
      <rPr>
        <sz val="11"/>
        <color theme="1"/>
        <rFont val="宋体"/>
        <family val="3"/>
        <charset val="134"/>
      </rPr>
      <t>购连栋大棚</t>
    </r>
    <phoneticPr fontId="1" type="noConversion"/>
  </si>
  <si>
    <r>
      <rPr>
        <sz val="11"/>
        <color theme="1"/>
        <rFont val="宋体"/>
        <family val="3"/>
        <charset val="134"/>
      </rPr>
      <t>江阴农商行利港支行</t>
    </r>
    <phoneticPr fontId="1" type="noConversion"/>
  </si>
  <si>
    <r>
      <rPr>
        <sz val="11"/>
        <color theme="1"/>
        <rFont val="宋体"/>
        <family val="3"/>
        <charset val="134"/>
      </rPr>
      <t>江阴市申港刘加明畜禽养殖场</t>
    </r>
    <phoneticPr fontId="1" type="noConversion"/>
  </si>
  <si>
    <r>
      <rPr>
        <sz val="11"/>
        <color theme="1"/>
        <rFont val="宋体"/>
        <family val="3"/>
        <charset val="134"/>
      </rPr>
      <t>购饲料</t>
    </r>
    <phoneticPr fontId="1" type="noConversion"/>
  </si>
  <si>
    <r>
      <rPr>
        <sz val="11"/>
        <color theme="1"/>
        <rFont val="宋体"/>
        <family val="3"/>
        <charset val="134"/>
      </rPr>
      <t>中国农业银行股份有限公司江阴申港支行</t>
    </r>
    <phoneticPr fontId="1" type="noConversion"/>
  </si>
  <si>
    <r>
      <rPr>
        <sz val="11"/>
        <color theme="1"/>
        <rFont val="宋体"/>
        <family val="3"/>
        <charset val="134"/>
      </rPr>
      <t>没有购买饲料的合同，缺银行流水</t>
    </r>
    <phoneticPr fontId="1" type="noConversion"/>
  </si>
  <si>
    <r>
      <rPr>
        <sz val="11"/>
        <color theme="1"/>
        <rFont val="宋体"/>
        <family val="3"/>
        <charset val="134"/>
      </rPr>
      <t>购大棚</t>
    </r>
    <phoneticPr fontId="1" type="noConversion"/>
  </si>
  <si>
    <r>
      <rPr>
        <sz val="11"/>
        <color theme="1"/>
        <rFont val="宋体"/>
        <family val="3"/>
        <charset val="134"/>
      </rPr>
      <t>江苏江阴农村商业银行股份有限公司璜土支行</t>
    </r>
    <phoneticPr fontId="1" type="noConversion"/>
  </si>
  <si>
    <r>
      <rPr>
        <sz val="11"/>
        <color theme="1"/>
        <rFont val="宋体"/>
        <family val="3"/>
        <charset val="134"/>
      </rPr>
      <t>无锡农村商业银行股份有限公司</t>
    </r>
    <phoneticPr fontId="1" type="noConversion"/>
  </si>
  <si>
    <r>
      <rPr>
        <sz val="11"/>
        <color theme="1"/>
        <rFont val="宋体"/>
        <family val="3"/>
        <charset val="134"/>
      </rPr>
      <t>江阴市天正水产养殖有限公司</t>
    </r>
    <phoneticPr fontId="1" type="noConversion"/>
  </si>
  <si>
    <r>
      <rPr>
        <sz val="11"/>
        <color theme="1"/>
        <rFont val="宋体"/>
        <family val="3"/>
        <charset val="134"/>
      </rPr>
      <t>贷款利率高于</t>
    </r>
    <r>
      <rPr>
        <sz val="11"/>
        <color theme="1"/>
        <rFont val="Times New Roman"/>
        <family val="1"/>
      </rPr>
      <t>4.50%</t>
    </r>
    <phoneticPr fontId="1" type="noConversion"/>
  </si>
  <si>
    <r>
      <rPr>
        <sz val="11"/>
        <color theme="1"/>
        <rFont val="宋体"/>
        <family val="3"/>
        <charset val="134"/>
      </rPr>
      <t>购买农资</t>
    </r>
    <phoneticPr fontId="1" type="noConversion"/>
  </si>
  <si>
    <r>
      <rPr>
        <sz val="11"/>
        <color theme="1"/>
        <rFont val="宋体"/>
        <family val="3"/>
        <charset val="134"/>
      </rPr>
      <t>江阴市百源农机服务专业合作社</t>
    </r>
    <phoneticPr fontId="1" type="noConversion"/>
  </si>
  <si>
    <r>
      <rPr>
        <sz val="11"/>
        <color theme="1"/>
        <rFont val="宋体"/>
        <family val="3"/>
        <charset val="134"/>
      </rPr>
      <t>生产经营</t>
    </r>
    <phoneticPr fontId="1" type="noConversion"/>
  </si>
  <si>
    <r>
      <rPr>
        <sz val="11"/>
        <color theme="1"/>
        <rFont val="宋体"/>
        <family val="3"/>
        <charset val="134"/>
      </rPr>
      <t>购买树苗</t>
    </r>
    <phoneticPr fontId="1" type="noConversion"/>
  </si>
  <si>
    <r>
      <rPr>
        <sz val="11"/>
        <color theme="1"/>
        <rFont val="宋体"/>
        <family val="3"/>
        <charset val="134"/>
      </rPr>
      <t>无锡农村商业银行</t>
    </r>
    <phoneticPr fontId="1" type="noConversion"/>
  </si>
  <si>
    <r>
      <rPr>
        <sz val="11"/>
        <color theme="1"/>
        <rFont val="宋体"/>
        <family val="3"/>
        <charset val="134"/>
      </rPr>
      <t>江阴市紫荆农业专业合作社</t>
    </r>
    <phoneticPr fontId="1" type="noConversion"/>
  </si>
  <si>
    <r>
      <rPr>
        <sz val="11"/>
        <color theme="1"/>
        <rFont val="宋体"/>
        <family val="3"/>
        <charset val="134"/>
      </rPr>
      <t>购买地源热泵等</t>
    </r>
    <phoneticPr fontId="1" type="noConversion"/>
  </si>
  <si>
    <r>
      <rPr>
        <sz val="11"/>
        <color theme="1"/>
        <rFont val="宋体"/>
        <family val="3"/>
        <charset val="134"/>
      </rPr>
      <t>江苏银行股份有限公司江阴支行</t>
    </r>
    <phoneticPr fontId="1" type="noConversion"/>
  </si>
  <si>
    <r>
      <rPr>
        <sz val="11"/>
        <color theme="1"/>
        <rFont val="宋体"/>
        <family val="3"/>
        <charset val="134"/>
      </rPr>
      <t>江阴金樱家禽制品有限公司</t>
    </r>
    <phoneticPr fontId="1" type="noConversion"/>
  </si>
  <si>
    <r>
      <rPr>
        <sz val="11"/>
        <color theme="1"/>
        <rFont val="宋体"/>
        <family val="3"/>
        <charset val="134"/>
      </rPr>
      <t>江阴市康须蔬果专业合作社</t>
    </r>
    <phoneticPr fontId="1" type="noConversion"/>
  </si>
  <si>
    <r>
      <rPr>
        <sz val="11"/>
        <color theme="1"/>
        <rFont val="宋体"/>
        <family val="3"/>
        <charset val="134"/>
      </rPr>
      <t>购买蔬菜</t>
    </r>
    <phoneticPr fontId="1" type="noConversion"/>
  </si>
  <si>
    <r>
      <rPr>
        <sz val="11"/>
        <color theme="1"/>
        <rFont val="宋体"/>
        <family val="3"/>
        <charset val="134"/>
      </rPr>
      <t>江阴市璜土龙源桃园家庭农场</t>
    </r>
    <phoneticPr fontId="1" type="noConversion"/>
  </si>
  <si>
    <r>
      <rPr>
        <sz val="11"/>
        <color theme="1"/>
        <rFont val="宋体"/>
        <family val="3"/>
        <charset val="134"/>
      </rPr>
      <t>购买葡萄苗、桃树苗</t>
    </r>
    <phoneticPr fontId="1" type="noConversion"/>
  </si>
  <si>
    <r>
      <rPr>
        <sz val="11"/>
        <color theme="1"/>
        <rFont val="宋体"/>
        <family val="3"/>
        <charset val="134"/>
      </rPr>
      <t>刘德余</t>
    </r>
    <phoneticPr fontId="1" type="noConversion"/>
  </si>
  <si>
    <r>
      <rPr>
        <sz val="11"/>
        <color theme="1"/>
        <rFont val="宋体"/>
        <family val="3"/>
        <charset val="134"/>
      </rPr>
      <t>建大棚</t>
    </r>
    <phoneticPr fontId="1" type="noConversion"/>
  </si>
  <si>
    <r>
      <rPr>
        <sz val="11"/>
        <color theme="1"/>
        <rFont val="宋体"/>
        <family val="3"/>
        <charset val="134"/>
      </rPr>
      <t>江阴农商行璜土支行</t>
    </r>
    <phoneticPr fontId="1" type="noConversion"/>
  </si>
  <si>
    <r>
      <rPr>
        <sz val="11"/>
        <color theme="1"/>
        <rFont val="宋体"/>
        <family val="3"/>
        <charset val="134"/>
      </rPr>
      <t>合计</t>
    </r>
    <phoneticPr fontId="1" type="noConversion"/>
  </si>
  <si>
    <r>
      <rPr>
        <sz val="18"/>
        <color theme="1"/>
        <rFont val="宋体"/>
        <family val="3"/>
        <charset val="134"/>
      </rPr>
      <t>贷款资金情况表</t>
    </r>
    <phoneticPr fontId="1" type="noConversion"/>
  </si>
  <si>
    <t>资料清单</t>
    <phoneticPr fontId="1" type="noConversion"/>
  </si>
  <si>
    <t>谢小青（江阴市临港苑养猪专业合作社）</t>
    <phoneticPr fontId="1" type="noConversion"/>
  </si>
  <si>
    <r>
      <rPr>
        <sz val="11"/>
        <color theme="1"/>
        <rFont val="宋体"/>
        <family val="3"/>
        <charset val="134"/>
      </rPr>
      <t>购买饲料</t>
    </r>
    <phoneticPr fontId="1" type="noConversion"/>
  </si>
  <si>
    <r>
      <rPr>
        <sz val="11"/>
        <color theme="1"/>
        <rFont val="宋体"/>
        <family val="3"/>
        <charset val="134"/>
      </rPr>
      <t>缺采购合同</t>
    </r>
    <phoneticPr fontId="1" type="noConversion"/>
  </si>
  <si>
    <r>
      <rPr>
        <sz val="11"/>
        <color theme="1"/>
        <rFont val="宋体"/>
        <family val="3"/>
        <charset val="134"/>
      </rPr>
      <t>缺采购合同、缺付款凭证</t>
    </r>
    <phoneticPr fontId="1" type="noConversion"/>
  </si>
  <si>
    <r>
      <rPr>
        <sz val="11"/>
        <color theme="1"/>
        <rFont val="宋体"/>
        <family val="3"/>
        <charset val="134"/>
      </rPr>
      <t>江阴市文林苏锡杭生态农场（史学雨）</t>
    </r>
    <phoneticPr fontId="1" type="noConversion"/>
  </si>
  <si>
    <r>
      <rPr>
        <sz val="11"/>
        <color theme="1"/>
        <rFont val="宋体"/>
        <family val="3"/>
        <charset val="134"/>
      </rPr>
      <t>原有贷款</t>
    </r>
    <r>
      <rPr>
        <sz val="11"/>
        <color theme="1"/>
        <rFont val="Times New Roman"/>
        <family val="1"/>
      </rPr>
      <t>180</t>
    </r>
    <r>
      <rPr>
        <sz val="11"/>
        <color theme="1"/>
        <rFont val="宋体"/>
        <family val="3"/>
        <charset val="134"/>
      </rPr>
      <t>万，续借</t>
    </r>
    <r>
      <rPr>
        <sz val="11"/>
        <color theme="1"/>
        <rFont val="Times New Roman"/>
        <family val="1"/>
      </rPr>
      <t>300</t>
    </r>
    <r>
      <rPr>
        <sz val="11"/>
        <color theme="1"/>
        <rFont val="宋体"/>
        <family val="3"/>
        <charset val="134"/>
      </rPr>
      <t>万，增量</t>
    </r>
    <r>
      <rPr>
        <sz val="11"/>
        <color theme="1"/>
        <rFont val="Times New Roman"/>
        <family val="1"/>
      </rPr>
      <t>120</t>
    </r>
    <r>
      <rPr>
        <sz val="11"/>
        <color theme="1"/>
        <rFont val="宋体"/>
        <family val="3"/>
        <charset val="134"/>
      </rPr>
      <t>万、缺采购合同、缺付款凭证</t>
    </r>
    <phoneticPr fontId="1" type="noConversion"/>
  </si>
  <si>
    <r>
      <rPr>
        <sz val="11"/>
        <color theme="1"/>
        <rFont val="宋体"/>
        <family val="3"/>
        <charset val="134"/>
      </rPr>
      <t>借款日期在</t>
    </r>
    <r>
      <rPr>
        <sz val="11"/>
        <color theme="1"/>
        <rFont val="Times New Roman"/>
        <family val="1"/>
      </rPr>
      <t>2020.2.5</t>
    </r>
    <r>
      <rPr>
        <sz val="11"/>
        <color theme="1"/>
        <rFont val="宋体"/>
        <family val="3"/>
        <charset val="134"/>
      </rPr>
      <t>之前、缺采购合同、缺付款凭证</t>
    </r>
    <phoneticPr fontId="1" type="noConversion"/>
  </si>
  <si>
    <r>
      <rPr>
        <sz val="11"/>
        <color theme="1"/>
        <rFont val="宋体"/>
        <family val="3"/>
        <charset val="134"/>
      </rPr>
      <t>常玲</t>
    </r>
    <phoneticPr fontId="1" type="noConversion"/>
  </si>
  <si>
    <r>
      <rPr>
        <sz val="11"/>
        <color theme="1"/>
        <rFont val="宋体"/>
        <family val="3"/>
        <charset val="134"/>
      </rPr>
      <t>中国农业银行股份有限公司江阴璜土支行</t>
    </r>
    <phoneticPr fontId="1" type="noConversion"/>
  </si>
  <si>
    <r>
      <rPr>
        <sz val="11"/>
        <color theme="1"/>
        <rFont val="宋体"/>
        <family val="3"/>
        <charset val="134"/>
      </rPr>
      <t>江阴璜土志平葡萄专业合作社（胡志平）</t>
    </r>
    <phoneticPr fontId="1" type="noConversion"/>
  </si>
  <si>
    <r>
      <rPr>
        <sz val="11"/>
        <color theme="1"/>
        <rFont val="宋体"/>
        <family val="3"/>
        <charset val="134"/>
      </rPr>
      <t>江阴市璜土绿益庄家哈密瓜家庭农场（庄剑吟）</t>
    </r>
    <phoneticPr fontId="1" type="noConversion"/>
  </si>
  <si>
    <r>
      <rPr>
        <sz val="11"/>
        <color theme="1"/>
        <rFont val="宋体"/>
        <family val="3"/>
        <charset val="134"/>
      </rPr>
      <t>缺购建大棚合同，缺银行流水及付款凭证</t>
    </r>
  </si>
  <si>
    <r>
      <rPr>
        <sz val="11"/>
        <color theme="1"/>
        <rFont val="宋体"/>
        <family val="3"/>
        <charset val="134"/>
      </rPr>
      <t>中国农业银行有限公司江阴市申港支行</t>
    </r>
    <phoneticPr fontId="1" type="noConversion"/>
  </si>
  <si>
    <r>
      <rPr>
        <sz val="11"/>
        <color theme="1"/>
        <rFont val="宋体"/>
        <family val="3"/>
        <charset val="134"/>
      </rPr>
      <t>中国农业银行股份有限公司江阴市申港支行</t>
    </r>
    <phoneticPr fontId="1" type="noConversion"/>
  </si>
  <si>
    <r>
      <rPr>
        <sz val="11"/>
        <color theme="1"/>
        <rFont val="宋体"/>
        <family val="3"/>
        <charset val="134"/>
      </rPr>
      <t>中国农业银行股份有限公司江阴利港支行</t>
    </r>
    <phoneticPr fontId="1" type="noConversion"/>
  </si>
  <si>
    <r>
      <rPr>
        <sz val="11"/>
        <color theme="1"/>
        <rFont val="等线"/>
        <family val="2"/>
        <charset val="134"/>
      </rPr>
      <t>江阴市狮山湖生态农业专业合作社</t>
    </r>
    <phoneticPr fontId="1" type="noConversion"/>
  </si>
  <si>
    <r>
      <rPr>
        <sz val="11"/>
        <color theme="1"/>
        <rFont val="等线"/>
        <family val="2"/>
        <charset val="134"/>
      </rPr>
      <t>江阴市铭兴生猪养殖场</t>
    </r>
    <phoneticPr fontId="1" type="noConversion"/>
  </si>
  <si>
    <r>
      <rPr>
        <sz val="11"/>
        <color theme="1"/>
        <rFont val="等线"/>
        <family val="2"/>
        <charset val="134"/>
      </rPr>
      <t>江阴市金龙生猪养殖专业合作社</t>
    </r>
    <phoneticPr fontId="1" type="noConversion"/>
  </si>
  <si>
    <t>7</t>
    <phoneticPr fontId="1" type="noConversion"/>
  </si>
  <si>
    <t>8</t>
    <phoneticPr fontId="1" type="noConversion"/>
  </si>
  <si>
    <t>9</t>
    <phoneticPr fontId="1" type="noConversion"/>
  </si>
  <si>
    <t>10</t>
    <phoneticPr fontId="1" type="noConversion"/>
  </si>
  <si>
    <t>11</t>
    <phoneticPr fontId="1" type="noConversion"/>
  </si>
  <si>
    <t>13</t>
    <phoneticPr fontId="1" type="noConversion"/>
  </si>
  <si>
    <t>备注1</t>
    <phoneticPr fontId="1" type="noConversion"/>
  </si>
  <si>
    <t>备注2</t>
  </si>
  <si>
    <t>缺两笔付款凭证（合计50万）</t>
    <phoneticPr fontId="1" type="noConversion"/>
  </si>
  <si>
    <t xml:space="preserve">缺30万付款凭证 </t>
    <phoneticPr fontId="1" type="noConversion"/>
  </si>
  <si>
    <t>缺付款凭证</t>
    <phoneticPr fontId="1" type="noConversion"/>
  </si>
  <si>
    <t>缺80万的银行流水及付款凭证</t>
    <phoneticPr fontId="1" type="noConversion"/>
  </si>
  <si>
    <t>缺购建大棚合同，缺银行流水及付款凭证</t>
    <phoneticPr fontId="1" type="noConversion"/>
  </si>
  <si>
    <t>流水单上可以体现付息</t>
    <phoneticPr fontId="1" type="noConversion"/>
  </si>
  <si>
    <t>提供的银行流水可能不对，不是80万的进出明细</t>
    <phoneticPr fontId="1" type="noConversion"/>
  </si>
  <si>
    <t>一次性还本付息</t>
    <phoneticPr fontId="1" type="noConversion"/>
  </si>
  <si>
    <t>贷款利率高于4.50%</t>
  </si>
  <si>
    <t>原有贷款180万，续借300万，增量120万、缺付款凭证</t>
    <phoneticPr fontId="1" type="noConversion"/>
  </si>
  <si>
    <r>
      <rPr>
        <sz val="11"/>
        <color theme="1"/>
        <rFont val="宋体"/>
        <family val="3"/>
        <charset val="134"/>
      </rPr>
      <t>借款日期在</t>
    </r>
    <r>
      <rPr>
        <sz val="11"/>
        <color theme="1"/>
        <rFont val="Times New Roman"/>
        <family val="1"/>
      </rPr>
      <t>2020.2.5</t>
    </r>
    <r>
      <rPr>
        <sz val="11"/>
        <color theme="1"/>
        <rFont val="宋体"/>
        <family val="3"/>
        <charset val="134"/>
      </rPr>
      <t>之前</t>
    </r>
    <phoneticPr fontId="1" type="noConversion"/>
  </si>
  <si>
    <t>缺银行流水及付款凭证、付息凭证</t>
    <phoneticPr fontId="1" type="noConversion"/>
  </si>
  <si>
    <t>备注</t>
    <phoneticPr fontId="1" type="noConversion"/>
  </si>
  <si>
    <t>未提供两笔付款凭证（合计50万）</t>
    <phoneticPr fontId="1" type="noConversion"/>
  </si>
  <si>
    <t xml:space="preserve">未提供30万付款凭证 </t>
    <phoneticPr fontId="1" type="noConversion"/>
  </si>
  <si>
    <t>原有贷款180万，续借300万，增量120万、未提供付款凭证</t>
    <phoneticPr fontId="1" type="noConversion"/>
  </si>
  <si>
    <t>江阴市文林蟹礼之乡水产养殖场</t>
    <phoneticPr fontId="1" type="noConversion"/>
  </si>
  <si>
    <t>2020.5.14</t>
    <phoneticPr fontId="1" type="noConversion"/>
  </si>
  <si>
    <t>2021.5.13</t>
    <phoneticPr fontId="1" type="noConversion"/>
  </si>
  <si>
    <t>购买蟹苗、鱼苗</t>
    <phoneticPr fontId="1" type="noConversion"/>
  </si>
  <si>
    <t xml:space="preserve"> </t>
    <phoneticPr fontId="1" type="noConversion"/>
  </si>
  <si>
    <t>10</t>
    <phoneticPr fontId="1" type="noConversion"/>
  </si>
  <si>
    <t>11</t>
    <phoneticPr fontId="1" type="noConversion"/>
  </si>
  <si>
    <t>江阴市金龙生猪养殖专业合作社</t>
    <phoneticPr fontId="1" type="noConversion"/>
  </si>
  <si>
    <t>购饲料</t>
    <phoneticPr fontId="1" type="noConversion"/>
  </si>
  <si>
    <t>购小麦</t>
    <phoneticPr fontId="1" type="noConversion"/>
  </si>
  <si>
    <t>2020.4.1</t>
    <phoneticPr fontId="1" type="noConversion"/>
  </si>
  <si>
    <t>2020.2.26</t>
    <phoneticPr fontId="1" type="noConversion"/>
  </si>
  <si>
    <t>2020.6.30</t>
    <phoneticPr fontId="1" type="noConversion"/>
  </si>
  <si>
    <t>2021.3.30</t>
    <phoneticPr fontId="1" type="noConversion"/>
  </si>
  <si>
    <t>2021.2.25</t>
    <phoneticPr fontId="1" type="noConversion"/>
  </si>
  <si>
    <t>2021.6.29</t>
    <phoneticPr fontId="1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</si>
</sst>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);[Red]\(0.00\)"/>
    <numFmt numFmtId="177" formatCode="0_);[Red]\(0\)"/>
  </numFmts>
  <fonts count="1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宋体"/>
      <family val="3"/>
      <charset val="134"/>
    </font>
    <font>
      <sz val="11"/>
      <color theme="1"/>
      <name val="Times New Roman"/>
      <family val="3"/>
      <charset val="134"/>
    </font>
    <font>
      <sz val="11"/>
      <color theme="1"/>
      <name val="微软雅黑"/>
      <family val="1"/>
      <charset val="134"/>
    </font>
    <font>
      <sz val="11"/>
      <color theme="1"/>
      <name val="宋体"/>
      <family val="1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>
      <alignment vertical="center"/>
    </xf>
    <xf numFmtId="10" fontId="5" fillId="0" borderId="1" xfId="0" applyNumberFormat="1" applyFont="1" applyBorder="1" applyAlignment="1">
      <alignment vertical="center" shrinkToFit="1"/>
    </xf>
    <xf numFmtId="10" fontId="5" fillId="0" borderId="0" xfId="0" applyNumberFormat="1" applyFont="1" applyBorder="1">
      <alignment vertical="center"/>
    </xf>
    <xf numFmtId="49" fontId="5" fillId="0" borderId="0" xfId="0" applyNumberFormat="1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wrapText="1"/>
    </xf>
    <xf numFmtId="10" fontId="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shrinkToFit="1"/>
    </xf>
    <xf numFmtId="10" fontId="5" fillId="0" borderId="1" xfId="0" applyNumberFormat="1" applyFont="1" applyBorder="1" applyAlignment="1">
      <alignment vertical="center" wrapText="1" shrinkToFit="1"/>
    </xf>
    <xf numFmtId="49" fontId="5" fillId="0" borderId="1" xfId="0" applyNumberFormat="1" applyFont="1" applyBorder="1" applyAlignment="1">
      <alignment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43" fontId="5" fillId="0" borderId="1" xfId="1" applyFont="1" applyBorder="1" applyAlignment="1">
      <alignment vertical="center" shrinkToFit="1"/>
    </xf>
    <xf numFmtId="14" fontId="5" fillId="0" borderId="1" xfId="0" applyNumberFormat="1" applyFont="1" applyBorder="1" applyAlignment="1">
      <alignment horizontal="center" vertical="center" shrinkToFit="1"/>
    </xf>
    <xf numFmtId="43" fontId="5" fillId="0" borderId="1" xfId="1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14" fontId="5" fillId="0" borderId="1" xfId="0" applyNumberFormat="1" applyFont="1" applyBorder="1" applyAlignment="1">
      <alignment horizontal="right" vertical="center" shrinkToFit="1"/>
    </xf>
    <xf numFmtId="43" fontId="5" fillId="0" borderId="1" xfId="1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right" vertical="center" shrinkToFit="1"/>
    </xf>
    <xf numFmtId="10" fontId="5" fillId="0" borderId="1" xfId="2" applyNumberFormat="1" applyFont="1" applyBorder="1" applyAlignment="1">
      <alignment vertical="center" shrinkToFit="1"/>
    </xf>
    <xf numFmtId="43" fontId="5" fillId="0" borderId="1" xfId="0" applyNumberFormat="1" applyFont="1" applyBorder="1" applyAlignment="1">
      <alignment vertical="center" shrinkToFit="1"/>
    </xf>
    <xf numFmtId="176" fontId="5" fillId="0" borderId="0" xfId="1" applyNumberFormat="1" applyFont="1" applyAlignment="1">
      <alignment vertical="center" shrinkToFit="1"/>
    </xf>
    <xf numFmtId="43" fontId="5" fillId="0" borderId="0" xfId="1" applyFont="1" applyAlignment="1">
      <alignment vertical="center" shrinkToFit="1"/>
    </xf>
    <xf numFmtId="14" fontId="5" fillId="0" borderId="0" xfId="0" applyNumberFormat="1" applyFont="1" applyAlignment="1">
      <alignment horizontal="right" vertical="center" shrinkToFit="1"/>
    </xf>
    <xf numFmtId="0" fontId="8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vertical="center" wrapText="1"/>
    </xf>
    <xf numFmtId="1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Border="1" applyAlignment="1">
      <alignment vertical="center" wrapText="1" shrinkToFit="1"/>
    </xf>
    <xf numFmtId="10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10" fontId="9" fillId="0" borderId="0" xfId="0" applyNumberFormat="1" applyFont="1" applyBorder="1">
      <alignment vertical="center"/>
    </xf>
    <xf numFmtId="10" fontId="8" fillId="0" borderId="1" xfId="0" applyNumberFormat="1" applyFont="1" applyBorder="1" applyAlignment="1">
      <alignment vertical="center" wrapText="1" shrinkToFit="1"/>
    </xf>
    <xf numFmtId="0" fontId="8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10" fontId="10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1" applyNumberFormat="1" applyFont="1" applyAlignment="1">
      <alignment horizontal="center" vertical="center" shrinkToFit="1"/>
    </xf>
    <xf numFmtId="43" fontId="5" fillId="0" borderId="0" xfId="1" applyFont="1" applyAlignment="1">
      <alignment horizontal="center" vertical="center" shrinkToFit="1"/>
    </xf>
    <xf numFmtId="177" fontId="5" fillId="0" borderId="1" xfId="0" applyNumberFormat="1" applyFont="1" applyBorder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3" fontId="5" fillId="0" borderId="1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10" fontId="10" fillId="0" borderId="1" xfId="0" applyNumberFormat="1" applyFont="1" applyFill="1" applyBorder="1" applyAlignment="1">
      <alignment horizontal="center" vertical="center" wrapText="1"/>
    </xf>
  </cellXfs>
  <cellStyles count="3">
    <cellStyle name="百分比" xfId="2" builtinId="5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opLeftCell="A13" zoomScale="90" zoomScaleNormal="90" workbookViewId="0">
      <selection activeCell="F26" sqref="F26"/>
    </sheetView>
  </sheetViews>
  <sheetFormatPr defaultColWidth="9" defaultRowHeight="18" customHeight="1"/>
  <cols>
    <col min="1" max="1" width="4.125" style="8" customWidth="1"/>
    <col min="2" max="2" width="20.75" style="36" customWidth="1"/>
    <col min="3" max="3" width="20.125" style="12" customWidth="1"/>
    <col min="4" max="4" width="13.875" style="1" customWidth="1"/>
    <col min="5" max="5" width="13.25" style="27" customWidth="1"/>
    <col min="6" max="6" width="12.625" style="28" customWidth="1"/>
    <col min="7" max="8" width="10.125" style="29" bestFit="1" customWidth="1"/>
    <col min="9" max="9" width="8.25" style="9" customWidth="1"/>
    <col min="10" max="10" width="6.75" style="9" customWidth="1"/>
    <col min="11" max="11" width="7.375" style="28" customWidth="1"/>
    <col min="12" max="12" width="8.75" style="28" customWidth="1"/>
    <col min="13" max="13" width="17.25" style="21" customWidth="1"/>
    <col min="14" max="14" width="15.625" style="1" customWidth="1"/>
    <col min="15" max="16384" width="9" style="1"/>
  </cols>
  <sheetData>
    <row r="1" spans="1:15" ht="41.25" customHeight="1">
      <c r="A1" s="60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5" s="3" customFormat="1" ht="22.5" customHeight="1">
      <c r="A2" s="15" t="s">
        <v>31</v>
      </c>
      <c r="B2" s="35" t="s">
        <v>32</v>
      </c>
      <c r="C2" s="13" t="s">
        <v>34</v>
      </c>
      <c r="D2" s="13" t="s">
        <v>33</v>
      </c>
      <c r="E2" s="16" t="s">
        <v>35</v>
      </c>
      <c r="F2" s="19" t="s">
        <v>36</v>
      </c>
      <c r="G2" s="18" t="s">
        <v>37</v>
      </c>
      <c r="H2" s="18" t="s">
        <v>38</v>
      </c>
      <c r="I2" s="13" t="s">
        <v>39</v>
      </c>
      <c r="J2" s="13" t="s">
        <v>40</v>
      </c>
      <c r="K2" s="19" t="s">
        <v>41</v>
      </c>
      <c r="L2" s="19" t="s">
        <v>42</v>
      </c>
      <c r="M2" s="37" t="s">
        <v>98</v>
      </c>
      <c r="N2" s="37" t="s">
        <v>99</v>
      </c>
    </row>
    <row r="3" spans="1:15" ht="30" customHeight="1">
      <c r="A3" s="61">
        <v>1</v>
      </c>
      <c r="B3" s="62" t="s">
        <v>63</v>
      </c>
      <c r="C3" s="10" t="s">
        <v>62</v>
      </c>
      <c r="D3" s="63" t="s">
        <v>75</v>
      </c>
      <c r="E3" s="17">
        <v>3000000</v>
      </c>
      <c r="F3" s="17">
        <v>3000000</v>
      </c>
      <c r="G3" s="24" t="s">
        <v>20</v>
      </c>
      <c r="H3" s="24" t="s">
        <v>21</v>
      </c>
      <c r="I3" s="6">
        <v>4.3499999999999997E-2</v>
      </c>
      <c r="J3" s="25">
        <v>0.02</v>
      </c>
      <c r="K3" s="26">
        <v>6</v>
      </c>
      <c r="L3" s="65">
        <f>(F3+F4)*2%/2</f>
        <v>40000</v>
      </c>
      <c r="M3" s="66" t="s">
        <v>76</v>
      </c>
      <c r="N3" s="68"/>
    </row>
    <row r="4" spans="1:15" ht="30" customHeight="1">
      <c r="A4" s="61"/>
      <c r="B4" s="62"/>
      <c r="C4" s="10" t="s">
        <v>62</v>
      </c>
      <c r="D4" s="64"/>
      <c r="E4" s="17">
        <v>1000000</v>
      </c>
      <c r="F4" s="17">
        <v>1000000</v>
      </c>
      <c r="G4" s="24" t="s">
        <v>22</v>
      </c>
      <c r="H4" s="24" t="s">
        <v>23</v>
      </c>
      <c r="I4" s="6">
        <v>4.3499999999999997E-2</v>
      </c>
      <c r="J4" s="25">
        <v>0.02</v>
      </c>
      <c r="K4" s="26">
        <v>6</v>
      </c>
      <c r="L4" s="65"/>
      <c r="M4" s="67"/>
      <c r="N4" s="69"/>
    </row>
    <row r="5" spans="1:15" ht="38.25" customHeight="1">
      <c r="A5" s="41">
        <v>2</v>
      </c>
      <c r="B5" s="42" t="s">
        <v>60</v>
      </c>
      <c r="C5" s="10" t="s">
        <v>62</v>
      </c>
      <c r="D5" s="2" t="s">
        <v>61</v>
      </c>
      <c r="E5" s="17">
        <v>500000</v>
      </c>
      <c r="F5" s="17">
        <v>500000</v>
      </c>
      <c r="G5" s="24" t="s">
        <v>18</v>
      </c>
      <c r="H5" s="24" t="s">
        <v>19</v>
      </c>
      <c r="I5" s="6">
        <v>4.3499999999999997E-2</v>
      </c>
      <c r="J5" s="25">
        <v>0.02</v>
      </c>
      <c r="K5" s="26">
        <v>6</v>
      </c>
      <c r="L5" s="26">
        <f>F5*J5/2</f>
        <v>5000</v>
      </c>
      <c r="M5" s="10" t="s">
        <v>77</v>
      </c>
      <c r="N5" s="38" t="s">
        <v>100</v>
      </c>
    </row>
    <row r="6" spans="1:15" ht="34.5" customHeight="1">
      <c r="A6" s="41">
        <v>3</v>
      </c>
      <c r="B6" s="42" t="s">
        <v>78</v>
      </c>
      <c r="C6" s="10" t="s">
        <v>59</v>
      </c>
      <c r="D6" s="2" t="s">
        <v>58</v>
      </c>
      <c r="E6" s="17">
        <v>300000</v>
      </c>
      <c r="F6" s="17">
        <v>300000</v>
      </c>
      <c r="G6" s="24" t="s">
        <v>16</v>
      </c>
      <c r="H6" s="24" t="s">
        <v>17</v>
      </c>
      <c r="I6" s="6">
        <v>4.4499999999999998E-2</v>
      </c>
      <c r="J6" s="25">
        <v>0.02</v>
      </c>
      <c r="K6" s="26">
        <v>6</v>
      </c>
      <c r="L6" s="26">
        <f>F6*J6/2</f>
        <v>3000</v>
      </c>
      <c r="M6" s="10" t="s">
        <v>77</v>
      </c>
      <c r="N6" s="38" t="s">
        <v>101</v>
      </c>
      <c r="O6" s="43" t="s">
        <v>105</v>
      </c>
    </row>
    <row r="7" spans="1:15" ht="30" customHeight="1">
      <c r="A7" s="41">
        <v>4</v>
      </c>
      <c r="B7" s="42" t="s">
        <v>64</v>
      </c>
      <c r="C7" s="10" t="s">
        <v>62</v>
      </c>
      <c r="D7" s="2" t="s">
        <v>65</v>
      </c>
      <c r="E7" s="17">
        <v>500000</v>
      </c>
      <c r="F7" s="17">
        <v>500000</v>
      </c>
      <c r="G7" s="24" t="s">
        <v>8</v>
      </c>
      <c r="H7" s="24" t="s">
        <v>24</v>
      </c>
      <c r="I7" s="6">
        <v>4.3499999999999997E-2</v>
      </c>
      <c r="J7" s="25">
        <v>0.02</v>
      </c>
      <c r="K7" s="26">
        <v>6</v>
      </c>
      <c r="L7" s="26">
        <f>F7*J7/2</f>
        <v>5000</v>
      </c>
      <c r="M7" s="10"/>
      <c r="N7" s="2"/>
    </row>
    <row r="8" spans="1:15" ht="66.75" customHeight="1">
      <c r="A8" s="61">
        <v>5</v>
      </c>
      <c r="B8" s="70" t="s">
        <v>66</v>
      </c>
      <c r="C8" s="10" t="s">
        <v>51</v>
      </c>
      <c r="D8" s="2" t="s">
        <v>50</v>
      </c>
      <c r="E8" s="17">
        <v>3000000</v>
      </c>
      <c r="F8" s="17">
        <f>3000000-1800000</f>
        <v>1200000</v>
      </c>
      <c r="G8" s="24" t="s">
        <v>25</v>
      </c>
      <c r="H8" s="24" t="s">
        <v>26</v>
      </c>
      <c r="I8" s="6">
        <v>4.4999999999999998E-2</v>
      </c>
      <c r="J8" s="25">
        <v>0.02</v>
      </c>
      <c r="K8" s="26">
        <v>6</v>
      </c>
      <c r="L8" s="26">
        <f>F8*J8/2</f>
        <v>12000</v>
      </c>
      <c r="M8" s="10" t="s">
        <v>79</v>
      </c>
      <c r="N8" s="38" t="s">
        <v>109</v>
      </c>
    </row>
    <row r="9" spans="1:15" ht="45.75" customHeight="1">
      <c r="A9" s="61"/>
      <c r="B9" s="71"/>
      <c r="C9" s="10" t="s">
        <v>59</v>
      </c>
      <c r="D9" s="10" t="s">
        <v>67</v>
      </c>
      <c r="E9" s="17">
        <v>500000</v>
      </c>
      <c r="F9" s="17">
        <v>500000</v>
      </c>
      <c r="G9" s="24" t="s">
        <v>27</v>
      </c>
      <c r="H9" s="24" t="s">
        <v>28</v>
      </c>
      <c r="I9" s="6">
        <v>4.3499999999999997E-2</v>
      </c>
      <c r="J9" s="25">
        <v>0.02</v>
      </c>
      <c r="K9" s="26">
        <v>0</v>
      </c>
      <c r="L9" s="26">
        <v>0</v>
      </c>
      <c r="M9" s="10" t="s">
        <v>80</v>
      </c>
      <c r="N9" s="30" t="s">
        <v>110</v>
      </c>
    </row>
    <row r="10" spans="1:15" ht="32.25" customHeight="1">
      <c r="A10" s="41">
        <v>6</v>
      </c>
      <c r="B10" s="33" t="s">
        <v>68</v>
      </c>
      <c r="C10" s="10" t="s">
        <v>70</v>
      </c>
      <c r="D10" s="2" t="s">
        <v>69</v>
      </c>
      <c r="E10" s="17">
        <v>800000</v>
      </c>
      <c r="F10" s="17">
        <v>800000</v>
      </c>
      <c r="G10" s="24" t="s">
        <v>29</v>
      </c>
      <c r="H10" s="24" t="s">
        <v>30</v>
      </c>
      <c r="I10" s="6">
        <v>4.4999999999999998E-2</v>
      </c>
      <c r="J10" s="25">
        <v>0.02</v>
      </c>
      <c r="K10" s="26">
        <v>6</v>
      </c>
      <c r="L10" s="26">
        <f>F10*J10/2</f>
        <v>8000</v>
      </c>
      <c r="M10" s="10" t="s">
        <v>77</v>
      </c>
      <c r="N10" s="38" t="s">
        <v>103</v>
      </c>
      <c r="O10" s="43" t="s">
        <v>106</v>
      </c>
    </row>
    <row r="11" spans="1:15" s="7" customFormat="1" ht="25.5" customHeight="1">
      <c r="A11" s="4" t="s">
        <v>92</v>
      </c>
      <c r="B11" s="34" t="s">
        <v>43</v>
      </c>
      <c r="C11" s="11" t="s">
        <v>45</v>
      </c>
      <c r="D11" s="5" t="s">
        <v>44</v>
      </c>
      <c r="E11" s="17">
        <v>200000</v>
      </c>
      <c r="F11" s="17">
        <v>200000</v>
      </c>
      <c r="G11" s="22" t="s">
        <v>0</v>
      </c>
      <c r="H11" s="22" t="s">
        <v>1</v>
      </c>
      <c r="I11" s="6">
        <v>4.3499999999999997E-2</v>
      </c>
      <c r="J11" s="6">
        <v>0.02</v>
      </c>
      <c r="K11" s="17">
        <v>6</v>
      </c>
      <c r="L11" s="17">
        <f>F11*J11/12*K11</f>
        <v>2000</v>
      </c>
      <c r="M11" s="14" t="s">
        <v>76</v>
      </c>
      <c r="N11" s="5"/>
    </row>
    <row r="12" spans="1:15" s="7" customFormat="1" ht="30" customHeight="1">
      <c r="A12" s="4" t="s">
        <v>93</v>
      </c>
      <c r="B12" s="34" t="s">
        <v>81</v>
      </c>
      <c r="C12" s="11" t="s">
        <v>82</v>
      </c>
      <c r="D12" s="5" t="s">
        <v>55</v>
      </c>
      <c r="E12" s="17">
        <v>300000</v>
      </c>
      <c r="F12" s="17">
        <v>300000</v>
      </c>
      <c r="G12" s="22" t="s">
        <v>10</v>
      </c>
      <c r="H12" s="22" t="s">
        <v>11</v>
      </c>
      <c r="I12" s="6">
        <v>4.5400000000000003E-2</v>
      </c>
      <c r="J12" s="6">
        <v>0.02</v>
      </c>
      <c r="K12" s="23">
        <v>0</v>
      </c>
      <c r="L12" s="23">
        <f>F12*J12/12*K12</f>
        <v>0</v>
      </c>
      <c r="M12" s="45" t="s">
        <v>54</v>
      </c>
      <c r="N12" s="5" t="s">
        <v>108</v>
      </c>
    </row>
    <row r="13" spans="1:15" s="7" customFormat="1" ht="34.5" customHeight="1">
      <c r="A13" s="4" t="s">
        <v>94</v>
      </c>
      <c r="B13" s="34" t="s">
        <v>83</v>
      </c>
      <c r="C13" s="11" t="s">
        <v>51</v>
      </c>
      <c r="D13" s="5" t="s">
        <v>50</v>
      </c>
      <c r="E13" s="17">
        <v>150000</v>
      </c>
      <c r="F13" s="17">
        <v>150000</v>
      </c>
      <c r="G13" s="22" t="s">
        <v>4</v>
      </c>
      <c r="H13" s="22" t="s">
        <v>5</v>
      </c>
      <c r="I13" s="6">
        <v>4.3499999999999997E-2</v>
      </c>
      <c r="J13" s="6">
        <v>0.02</v>
      </c>
      <c r="K13" s="17">
        <v>6</v>
      </c>
      <c r="L13" s="17">
        <f t="shared" ref="L13:L17" si="0">F13*J13/12*K13</f>
        <v>1500</v>
      </c>
      <c r="M13" s="39" t="s">
        <v>104</v>
      </c>
      <c r="N13" s="40" t="s">
        <v>111</v>
      </c>
    </row>
    <row r="14" spans="1:15" s="7" customFormat="1" ht="39" customHeight="1">
      <c r="A14" s="4" t="s">
        <v>95</v>
      </c>
      <c r="B14" s="34" t="s">
        <v>84</v>
      </c>
      <c r="C14" s="11" t="s">
        <v>52</v>
      </c>
      <c r="D14" s="5" t="s">
        <v>50</v>
      </c>
      <c r="E14" s="17">
        <v>300000</v>
      </c>
      <c r="F14" s="17">
        <v>300000</v>
      </c>
      <c r="G14" s="22" t="s">
        <v>6</v>
      </c>
      <c r="H14" s="22" t="s">
        <v>7</v>
      </c>
      <c r="I14" s="6">
        <v>3.85E-2</v>
      </c>
      <c r="J14" s="6">
        <v>0.02</v>
      </c>
      <c r="K14" s="17">
        <v>6</v>
      </c>
      <c r="L14" s="17">
        <f t="shared" si="0"/>
        <v>3000</v>
      </c>
      <c r="M14" s="14" t="s">
        <v>85</v>
      </c>
      <c r="N14" s="40" t="s">
        <v>111</v>
      </c>
    </row>
    <row r="15" spans="1:15" ht="31.5" customHeight="1">
      <c r="A15" s="61">
        <v>12</v>
      </c>
      <c r="B15" s="62" t="s">
        <v>56</v>
      </c>
      <c r="C15" s="10" t="s">
        <v>86</v>
      </c>
      <c r="D15" s="2" t="s">
        <v>57</v>
      </c>
      <c r="E15" s="17">
        <v>200000</v>
      </c>
      <c r="F15" s="17">
        <v>200000</v>
      </c>
      <c r="G15" s="24" t="s">
        <v>12</v>
      </c>
      <c r="H15" s="24" t="s">
        <v>13</v>
      </c>
      <c r="I15" s="6">
        <v>4.5400000000000003E-2</v>
      </c>
      <c r="J15" s="25">
        <v>0.02</v>
      </c>
      <c r="K15" s="26">
        <v>0</v>
      </c>
      <c r="L15" s="26">
        <v>0</v>
      </c>
      <c r="M15" s="30" t="s">
        <v>54</v>
      </c>
      <c r="N15" s="2" t="s">
        <v>108</v>
      </c>
    </row>
    <row r="16" spans="1:15" ht="32.25" customHeight="1">
      <c r="A16" s="61"/>
      <c r="B16" s="62"/>
      <c r="C16" s="10" t="s">
        <v>87</v>
      </c>
      <c r="D16" s="2" t="s">
        <v>57</v>
      </c>
      <c r="E16" s="17">
        <v>90000</v>
      </c>
      <c r="F16" s="17">
        <v>90000</v>
      </c>
      <c r="G16" s="24" t="s">
        <v>14</v>
      </c>
      <c r="H16" s="24" t="s">
        <v>15</v>
      </c>
      <c r="I16" s="6">
        <v>4.5400000000000003E-2</v>
      </c>
      <c r="J16" s="25">
        <v>0.02</v>
      </c>
      <c r="K16" s="26">
        <v>0</v>
      </c>
      <c r="L16" s="26">
        <v>0</v>
      </c>
      <c r="M16" s="30" t="s">
        <v>54</v>
      </c>
      <c r="N16" s="46" t="s">
        <v>54</v>
      </c>
    </row>
    <row r="17" spans="1:15" s="7" customFormat="1" ht="33" customHeight="1">
      <c r="A17" s="4" t="s">
        <v>97</v>
      </c>
      <c r="B17" s="34" t="s">
        <v>53</v>
      </c>
      <c r="C17" s="11" t="s">
        <v>88</v>
      </c>
      <c r="D17" s="5" t="s">
        <v>47</v>
      </c>
      <c r="E17" s="17">
        <v>2000000</v>
      </c>
      <c r="F17" s="17">
        <v>2000000</v>
      </c>
      <c r="G17" s="22" t="s">
        <v>8</v>
      </c>
      <c r="H17" s="22" t="s">
        <v>9</v>
      </c>
      <c r="I17" s="6">
        <v>4.7399999999999998E-2</v>
      </c>
      <c r="J17" s="6">
        <v>0.02</v>
      </c>
      <c r="K17" s="23">
        <v>0</v>
      </c>
      <c r="L17" s="23">
        <f t="shared" si="0"/>
        <v>0</v>
      </c>
      <c r="M17" s="14" t="s">
        <v>54</v>
      </c>
      <c r="N17" s="5" t="s">
        <v>108</v>
      </c>
    </row>
    <row r="18" spans="1:15" ht="20.25" customHeight="1">
      <c r="A18" s="58" t="s">
        <v>71</v>
      </c>
      <c r="B18" s="59"/>
      <c r="C18" s="10"/>
      <c r="D18" s="2"/>
      <c r="E18" s="17">
        <f>SUM(E3:E17)</f>
        <v>12840000</v>
      </c>
      <c r="F18" s="17">
        <f t="shared" ref="F18:L18" si="1">SUM(F3:F17)</f>
        <v>11040000</v>
      </c>
      <c r="G18" s="17"/>
      <c r="H18" s="17"/>
      <c r="I18" s="17"/>
      <c r="J18" s="17"/>
      <c r="K18" s="17"/>
      <c r="L18" s="17">
        <f t="shared" si="1"/>
        <v>79500</v>
      </c>
      <c r="M18" s="20"/>
      <c r="N18" s="2"/>
    </row>
    <row r="22" spans="1:15" s="7" customFormat="1" ht="30" customHeight="1">
      <c r="A22" s="4" t="s">
        <v>96</v>
      </c>
      <c r="B22" s="34" t="s">
        <v>46</v>
      </c>
      <c r="C22" s="11" t="s">
        <v>48</v>
      </c>
      <c r="D22" s="5" t="s">
        <v>47</v>
      </c>
      <c r="E22" s="17">
        <v>1000000</v>
      </c>
      <c r="F22" s="17">
        <v>1000000</v>
      </c>
      <c r="G22" s="22" t="s">
        <v>2</v>
      </c>
      <c r="H22" s="22" t="s">
        <v>3</v>
      </c>
      <c r="I22" s="6">
        <v>4.3499999999999997E-2</v>
      </c>
      <c r="J22" s="6">
        <v>0.02</v>
      </c>
      <c r="K22" s="17">
        <v>6</v>
      </c>
      <c r="L22" s="17">
        <f>F22*J22/12*K22</f>
        <v>10000</v>
      </c>
      <c r="M22" s="14" t="s">
        <v>49</v>
      </c>
      <c r="N22" s="40" t="s">
        <v>102</v>
      </c>
      <c r="O22" s="44" t="s">
        <v>107</v>
      </c>
    </row>
  </sheetData>
  <mergeCells count="12">
    <mergeCell ref="N3:N4"/>
    <mergeCell ref="A8:A9"/>
    <mergeCell ref="B8:B9"/>
    <mergeCell ref="A15:A16"/>
    <mergeCell ref="B15:B16"/>
    <mergeCell ref="A18:B18"/>
    <mergeCell ref="A1:M1"/>
    <mergeCell ref="A3:A4"/>
    <mergeCell ref="B3:B4"/>
    <mergeCell ref="D3:D4"/>
    <mergeCell ref="L3:L4"/>
    <mergeCell ref="M3:M4"/>
  </mergeCells>
  <phoneticPr fontId="1" type="noConversion"/>
  <pageMargins left="0.51181102362204722" right="0.31496062992125984" top="0.35433070866141736" bottom="0.35433070866141736" header="0.31496062992125984" footer="0.31496062992125984"/>
  <pageSetup paperSize="9" scale="88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="90" zoomScaleNormal="90" workbookViewId="0">
      <pane xSplit="2" ySplit="2" topLeftCell="C3" activePane="bottomRight" state="frozenSplit"/>
      <selection pane="topRight" activeCell="B1" sqref="B1"/>
      <selection pane="bottomLeft" activeCell="A10" sqref="A10"/>
      <selection pane="bottomRight" activeCell="E7" sqref="E7"/>
    </sheetView>
  </sheetViews>
  <sheetFormatPr defaultColWidth="9" defaultRowHeight="18" customHeight="1"/>
  <cols>
    <col min="1" max="1" width="4.125" style="8" customWidth="1"/>
    <col min="2" max="2" width="22.75" style="36" customWidth="1"/>
    <col min="3" max="3" width="16" style="54" customWidth="1"/>
    <col min="4" max="4" width="13.25" style="55" customWidth="1"/>
    <col min="5" max="5" width="12.625" style="56" customWidth="1"/>
    <col min="6" max="6" width="11.75" style="29" customWidth="1"/>
    <col min="7" max="7" width="13" style="29" customWidth="1"/>
    <col min="8" max="8" width="11.5" style="28" customWidth="1"/>
    <col min="9" max="9" width="16.375" style="28" customWidth="1"/>
    <col min="10" max="10" width="17.25" style="21" hidden="1" customWidth="1"/>
    <col min="11" max="11" width="17.5" style="1" hidden="1" customWidth="1"/>
    <col min="12" max="16384" width="9" style="1"/>
  </cols>
  <sheetData>
    <row r="1" spans="1:12" ht="41.25" customHeight="1">
      <c r="A1" s="60" t="s">
        <v>72</v>
      </c>
      <c r="B1" s="60"/>
      <c r="C1" s="60"/>
      <c r="D1" s="60"/>
      <c r="E1" s="60"/>
      <c r="F1" s="60"/>
      <c r="G1" s="60"/>
      <c r="H1" s="60"/>
      <c r="I1" s="60"/>
      <c r="J1" s="60"/>
    </row>
    <row r="2" spans="1:12" s="3" customFormat="1" ht="22.5" customHeight="1">
      <c r="A2" s="15" t="s">
        <v>31</v>
      </c>
      <c r="B2" s="35" t="s">
        <v>32</v>
      </c>
      <c r="C2" s="50" t="s">
        <v>33</v>
      </c>
      <c r="D2" s="16" t="s">
        <v>35</v>
      </c>
      <c r="E2" s="19" t="s">
        <v>36</v>
      </c>
      <c r="F2" s="18" t="s">
        <v>37</v>
      </c>
      <c r="G2" s="18" t="s">
        <v>38</v>
      </c>
      <c r="H2" s="19" t="s">
        <v>41</v>
      </c>
      <c r="I2" s="19" t="s">
        <v>42</v>
      </c>
      <c r="J2" s="37" t="s">
        <v>98</v>
      </c>
      <c r="K2" s="37" t="s">
        <v>112</v>
      </c>
    </row>
    <row r="3" spans="1:12" ht="30" customHeight="1">
      <c r="A3" s="61">
        <v>1</v>
      </c>
      <c r="B3" s="62" t="s">
        <v>63</v>
      </c>
      <c r="C3" s="74" t="s">
        <v>75</v>
      </c>
      <c r="D3" s="19">
        <v>3000000</v>
      </c>
      <c r="E3" s="19">
        <v>3000000</v>
      </c>
      <c r="F3" s="24" t="s">
        <v>20</v>
      </c>
      <c r="G3" s="24" t="s">
        <v>21</v>
      </c>
      <c r="H3" s="26">
        <v>6</v>
      </c>
      <c r="I3" s="65">
        <v>40000</v>
      </c>
      <c r="J3" s="73" t="s">
        <v>76</v>
      </c>
      <c r="K3" s="61"/>
    </row>
    <row r="4" spans="1:12" ht="30" customHeight="1">
      <c r="A4" s="61"/>
      <c r="B4" s="62"/>
      <c r="C4" s="74"/>
      <c r="D4" s="19">
        <v>1000000</v>
      </c>
      <c r="E4" s="19">
        <v>1000000</v>
      </c>
      <c r="F4" s="24" t="s">
        <v>22</v>
      </c>
      <c r="G4" s="24" t="s">
        <v>23</v>
      </c>
      <c r="H4" s="26">
        <v>6</v>
      </c>
      <c r="I4" s="65"/>
      <c r="J4" s="73"/>
      <c r="K4" s="61"/>
    </row>
    <row r="5" spans="1:12" ht="38.25" customHeight="1">
      <c r="A5" s="47">
        <v>2</v>
      </c>
      <c r="B5" s="48" t="s">
        <v>60</v>
      </c>
      <c r="C5" s="51" t="s">
        <v>61</v>
      </c>
      <c r="D5" s="19">
        <v>500000</v>
      </c>
      <c r="E5" s="19">
        <v>500000</v>
      </c>
      <c r="F5" s="24" t="s">
        <v>18</v>
      </c>
      <c r="G5" s="24" t="s">
        <v>19</v>
      </c>
      <c r="H5" s="26">
        <v>6</v>
      </c>
      <c r="I5" s="57">
        <v>5000</v>
      </c>
      <c r="J5" s="10" t="s">
        <v>77</v>
      </c>
      <c r="K5" s="38" t="s">
        <v>113</v>
      </c>
    </row>
    <row r="6" spans="1:12" ht="34.5" customHeight="1">
      <c r="A6" s="47">
        <v>3</v>
      </c>
      <c r="B6" s="48" t="s">
        <v>78</v>
      </c>
      <c r="C6" s="51" t="s">
        <v>58</v>
      </c>
      <c r="D6" s="19">
        <v>300000</v>
      </c>
      <c r="E6" s="19">
        <v>300000</v>
      </c>
      <c r="F6" s="24" t="s">
        <v>16</v>
      </c>
      <c r="G6" s="24" t="s">
        <v>17</v>
      </c>
      <c r="H6" s="26">
        <v>6</v>
      </c>
      <c r="I6" s="57">
        <v>3000</v>
      </c>
      <c r="J6" s="10" t="s">
        <v>77</v>
      </c>
      <c r="K6" s="38" t="s">
        <v>114</v>
      </c>
      <c r="L6" s="43" t="s">
        <v>120</v>
      </c>
    </row>
    <row r="7" spans="1:12" ht="30" customHeight="1">
      <c r="A7" s="47">
        <v>4</v>
      </c>
      <c r="B7" s="48" t="s">
        <v>64</v>
      </c>
      <c r="C7" s="51" t="s">
        <v>65</v>
      </c>
      <c r="D7" s="19">
        <v>500000</v>
      </c>
      <c r="E7" s="19">
        <v>500000</v>
      </c>
      <c r="F7" s="24" t="s">
        <v>8</v>
      </c>
      <c r="G7" s="24" t="s">
        <v>24</v>
      </c>
      <c r="H7" s="26">
        <v>6</v>
      </c>
      <c r="I7" s="57">
        <v>5000</v>
      </c>
      <c r="J7" s="10"/>
      <c r="K7" s="2"/>
    </row>
    <row r="8" spans="1:12" ht="66.75" customHeight="1">
      <c r="A8" s="47">
        <v>5</v>
      </c>
      <c r="B8" s="48" t="s">
        <v>66</v>
      </c>
      <c r="C8" s="51" t="s">
        <v>50</v>
      </c>
      <c r="D8" s="19">
        <v>3000000</v>
      </c>
      <c r="E8" s="19">
        <f>3000000-1800000</f>
        <v>1200000</v>
      </c>
      <c r="F8" s="24" t="s">
        <v>25</v>
      </c>
      <c r="G8" s="24" t="s">
        <v>26</v>
      </c>
      <c r="H8" s="26">
        <v>6</v>
      </c>
      <c r="I8" s="57">
        <v>12000</v>
      </c>
      <c r="J8" s="10" t="s">
        <v>79</v>
      </c>
      <c r="K8" s="38" t="s">
        <v>115</v>
      </c>
    </row>
    <row r="9" spans="1:12" ht="38.25" customHeight="1">
      <c r="A9" s="47">
        <v>6</v>
      </c>
      <c r="B9" s="33" t="s">
        <v>68</v>
      </c>
      <c r="C9" s="51" t="s">
        <v>69</v>
      </c>
      <c r="D9" s="19">
        <v>800000</v>
      </c>
      <c r="E9" s="19">
        <v>800000</v>
      </c>
      <c r="F9" s="24" t="s">
        <v>29</v>
      </c>
      <c r="G9" s="24" t="s">
        <v>30</v>
      </c>
      <c r="H9" s="26">
        <v>6</v>
      </c>
      <c r="I9" s="57">
        <v>8000</v>
      </c>
      <c r="J9" s="10" t="s">
        <v>77</v>
      </c>
      <c r="K9" s="38"/>
      <c r="L9" s="43" t="s">
        <v>120</v>
      </c>
    </row>
    <row r="10" spans="1:12" s="7" customFormat="1" ht="25.5" customHeight="1">
      <c r="A10" s="49" t="s">
        <v>92</v>
      </c>
      <c r="B10" s="34" t="s">
        <v>43</v>
      </c>
      <c r="C10" s="52" t="s">
        <v>44</v>
      </c>
      <c r="D10" s="19">
        <v>200000</v>
      </c>
      <c r="E10" s="19">
        <v>200000</v>
      </c>
      <c r="F10" s="22" t="s">
        <v>0</v>
      </c>
      <c r="G10" s="22" t="s">
        <v>1</v>
      </c>
      <c r="H10" s="17">
        <v>6</v>
      </c>
      <c r="I10" s="57">
        <v>2000</v>
      </c>
      <c r="J10" s="14" t="s">
        <v>76</v>
      </c>
      <c r="K10" s="5"/>
    </row>
    <row r="11" spans="1:12" s="7" customFormat="1" ht="40.5" customHeight="1">
      <c r="A11" s="49" t="s">
        <v>93</v>
      </c>
      <c r="B11" s="34" t="s">
        <v>83</v>
      </c>
      <c r="C11" s="52" t="s">
        <v>50</v>
      </c>
      <c r="D11" s="19">
        <v>150000</v>
      </c>
      <c r="E11" s="19">
        <v>150000</v>
      </c>
      <c r="F11" s="22" t="s">
        <v>4</v>
      </c>
      <c r="G11" s="22" t="s">
        <v>5</v>
      </c>
      <c r="H11" s="17">
        <v>6</v>
      </c>
      <c r="I11" s="57">
        <v>1500</v>
      </c>
      <c r="J11" s="39" t="s">
        <v>104</v>
      </c>
      <c r="K11" s="40"/>
    </row>
    <row r="12" spans="1:12" s="7" customFormat="1" ht="45" customHeight="1">
      <c r="A12" s="49" t="s">
        <v>94</v>
      </c>
      <c r="B12" s="34" t="s">
        <v>84</v>
      </c>
      <c r="C12" s="52" t="s">
        <v>50</v>
      </c>
      <c r="D12" s="19">
        <v>300000</v>
      </c>
      <c r="E12" s="19">
        <v>300000</v>
      </c>
      <c r="F12" s="22" t="s">
        <v>6</v>
      </c>
      <c r="G12" s="22" t="s">
        <v>7</v>
      </c>
      <c r="H12" s="17">
        <v>6</v>
      </c>
      <c r="I12" s="57">
        <v>3000</v>
      </c>
      <c r="J12" s="14" t="s">
        <v>85</v>
      </c>
      <c r="K12" s="40"/>
    </row>
    <row r="13" spans="1:12" s="7" customFormat="1" ht="33" customHeight="1">
      <c r="A13" s="49" t="s">
        <v>121</v>
      </c>
      <c r="B13" s="34" t="s">
        <v>116</v>
      </c>
      <c r="C13" s="52" t="s">
        <v>119</v>
      </c>
      <c r="D13" s="19">
        <v>1500000</v>
      </c>
      <c r="E13" s="19">
        <v>1500000</v>
      </c>
      <c r="F13" s="22" t="s">
        <v>117</v>
      </c>
      <c r="G13" s="22" t="s">
        <v>118</v>
      </c>
      <c r="H13" s="23">
        <v>6</v>
      </c>
      <c r="I13" s="57">
        <v>15000</v>
      </c>
      <c r="J13" s="14"/>
      <c r="K13" s="6"/>
    </row>
    <row r="14" spans="1:12" s="7" customFormat="1" ht="50.45" customHeight="1">
      <c r="A14" s="72" t="s">
        <v>122</v>
      </c>
      <c r="B14" s="75" t="s">
        <v>123</v>
      </c>
      <c r="C14" s="53" t="s">
        <v>124</v>
      </c>
      <c r="D14" s="19">
        <v>1000000</v>
      </c>
      <c r="E14" s="19">
        <v>1000000</v>
      </c>
      <c r="F14" s="22" t="s">
        <v>126</v>
      </c>
      <c r="G14" s="22" t="s">
        <v>129</v>
      </c>
      <c r="H14" s="23">
        <v>6</v>
      </c>
      <c r="I14" s="57">
        <v>10000</v>
      </c>
      <c r="J14" s="14"/>
      <c r="K14" s="6"/>
    </row>
    <row r="15" spans="1:12" s="7" customFormat="1" ht="33" customHeight="1">
      <c r="A15" s="72"/>
      <c r="B15" s="75"/>
      <c r="C15" s="53" t="s">
        <v>125</v>
      </c>
      <c r="D15" s="19">
        <v>800000</v>
      </c>
      <c r="E15" s="19">
        <v>800000</v>
      </c>
      <c r="F15" s="22" t="s">
        <v>127</v>
      </c>
      <c r="G15" s="22" t="s">
        <v>130</v>
      </c>
      <c r="H15" s="23">
        <v>6</v>
      </c>
      <c r="I15" s="57">
        <v>8000</v>
      </c>
      <c r="J15" s="14"/>
      <c r="K15" s="6"/>
    </row>
    <row r="16" spans="1:12" s="7" customFormat="1" ht="33" customHeight="1">
      <c r="A16" s="72"/>
      <c r="B16" s="75"/>
      <c r="C16" s="53" t="s">
        <v>125</v>
      </c>
      <c r="D16" s="19">
        <v>700000</v>
      </c>
      <c r="E16" s="19">
        <v>700000</v>
      </c>
      <c r="F16" s="22" t="s">
        <v>128</v>
      </c>
      <c r="G16" s="22" t="s">
        <v>131</v>
      </c>
      <c r="H16" s="23">
        <v>6</v>
      </c>
      <c r="I16" s="57">
        <v>7000</v>
      </c>
      <c r="J16" s="14"/>
      <c r="K16" s="6"/>
    </row>
    <row r="17" spans="1:11" ht="20.25" customHeight="1">
      <c r="A17" s="72" t="s">
        <v>71</v>
      </c>
      <c r="B17" s="72"/>
      <c r="C17" s="51"/>
      <c r="D17" s="19">
        <f>SUM(D3:D16)</f>
        <v>13750000</v>
      </c>
      <c r="E17" s="19">
        <f>SUM(E3:E16)</f>
        <v>11950000</v>
      </c>
      <c r="F17" s="17"/>
      <c r="G17" s="17"/>
      <c r="H17" s="17"/>
      <c r="I17" s="17">
        <f>SUM(I3:I16)</f>
        <v>119500</v>
      </c>
      <c r="J17" s="20"/>
      <c r="K17" s="2"/>
    </row>
  </sheetData>
  <mergeCells count="10">
    <mergeCell ref="K3:K4"/>
    <mergeCell ref="A17:B17"/>
    <mergeCell ref="A1:J1"/>
    <mergeCell ref="J3:J4"/>
    <mergeCell ref="A3:A4"/>
    <mergeCell ref="B3:B4"/>
    <mergeCell ref="C3:C4"/>
    <mergeCell ref="I3:I4"/>
    <mergeCell ref="A14:A16"/>
    <mergeCell ref="B14:B16"/>
  </mergeCells>
  <phoneticPr fontId="1" type="noConversion"/>
  <printOptions horizontalCentered="1" verticalCentered="1"/>
  <pageMargins left="0.51181102362204722" right="0.31496062992125984" top="0.35433070866141736" bottom="0.35433070866141736" header="0.31496062992125984" footer="0.31496062992125984"/>
  <pageSetup paperSize="9" scale="88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3.5"/>
  <cols>
    <col min="2" max="2" width="53.375" customWidth="1"/>
  </cols>
  <sheetData>
    <row r="1" spans="1:2">
      <c r="B1" t="s">
        <v>73</v>
      </c>
    </row>
    <row r="2" spans="1:2" s="32" customFormat="1" ht="15" customHeight="1">
      <c r="A2" s="32">
        <v>1</v>
      </c>
      <c r="B2" s="31" t="s">
        <v>63</v>
      </c>
    </row>
    <row r="3" spans="1:2" s="32" customFormat="1" ht="15" customHeight="1">
      <c r="A3" s="32">
        <v>2</v>
      </c>
      <c r="B3" s="31" t="s">
        <v>60</v>
      </c>
    </row>
    <row r="4" spans="1:2" s="32" customFormat="1" ht="15" customHeight="1">
      <c r="A4" s="32">
        <v>3</v>
      </c>
      <c r="B4" s="31" t="s">
        <v>78</v>
      </c>
    </row>
    <row r="5" spans="1:2" s="32" customFormat="1" ht="15" customHeight="1">
      <c r="A5" s="32">
        <v>4</v>
      </c>
      <c r="B5" s="31" t="s">
        <v>64</v>
      </c>
    </row>
    <row r="6" spans="1:2" s="32" customFormat="1" ht="15" customHeight="1">
      <c r="A6" s="32">
        <v>5</v>
      </c>
      <c r="B6" s="31" t="s">
        <v>66</v>
      </c>
    </row>
    <row r="7" spans="1:2" s="32" customFormat="1" ht="15" customHeight="1">
      <c r="A7" s="32">
        <v>6</v>
      </c>
      <c r="B7" s="33" t="s">
        <v>68</v>
      </c>
    </row>
    <row r="8" spans="1:2" s="32" customFormat="1" ht="15" customHeight="1">
      <c r="A8" s="32">
        <v>7</v>
      </c>
      <c r="B8" s="34" t="s">
        <v>43</v>
      </c>
    </row>
    <row r="9" spans="1:2" s="32" customFormat="1" ht="15" customHeight="1">
      <c r="A9" s="32">
        <v>8</v>
      </c>
      <c r="B9" s="34" t="s">
        <v>81</v>
      </c>
    </row>
    <row r="10" spans="1:2" s="32" customFormat="1" ht="15" customHeight="1">
      <c r="A10" s="32">
        <v>9</v>
      </c>
      <c r="B10" s="34" t="s">
        <v>83</v>
      </c>
    </row>
    <row r="11" spans="1:2" s="32" customFormat="1" ht="15" customHeight="1">
      <c r="A11" s="32">
        <v>10</v>
      </c>
      <c r="B11" s="34" t="s">
        <v>84</v>
      </c>
    </row>
    <row r="12" spans="1:2" s="32" customFormat="1" ht="15" customHeight="1">
      <c r="A12" s="32">
        <v>11</v>
      </c>
      <c r="B12" s="34" t="s">
        <v>46</v>
      </c>
    </row>
    <row r="13" spans="1:2" s="32" customFormat="1" ht="15" customHeight="1">
      <c r="A13" s="32">
        <v>12</v>
      </c>
      <c r="B13" s="31" t="s">
        <v>56</v>
      </c>
    </row>
    <row r="14" spans="1:2" s="32" customFormat="1" ht="15" customHeight="1">
      <c r="A14" s="32">
        <v>13</v>
      </c>
      <c r="B14" s="34" t="s">
        <v>53</v>
      </c>
    </row>
    <row r="15" spans="1:2" ht="15" customHeight="1">
      <c r="A15" s="32">
        <v>14</v>
      </c>
      <c r="B15" s="34" t="s">
        <v>74</v>
      </c>
    </row>
    <row r="16" spans="1:2">
      <c r="A16" s="32">
        <v>15</v>
      </c>
      <c r="B16" s="34" t="s">
        <v>89</v>
      </c>
    </row>
    <row r="17" spans="1:2">
      <c r="A17" s="32">
        <v>16</v>
      </c>
      <c r="B17" s="34" t="s">
        <v>90</v>
      </c>
    </row>
    <row r="18" spans="1:2">
      <c r="A18" s="32">
        <v>17</v>
      </c>
      <c r="B18" s="34" t="s">
        <v>91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 (2)</vt:lpstr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</dc:creator>
  <cp:lastModifiedBy>Lenovo</cp:lastModifiedBy>
  <cp:lastPrinted>2021-03-02T02:03:16Z</cp:lastPrinted>
  <dcterms:created xsi:type="dcterms:W3CDTF">2020-12-15T01:10:50Z</dcterms:created>
  <dcterms:modified xsi:type="dcterms:W3CDTF">2021-03-02T02:05:32Z</dcterms:modified>
</cp:coreProperties>
</file>