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67"/>
  </bookViews>
  <sheets>
    <sheet name="12月汇总" sheetId="5" r:id="rId1"/>
    <sheet name="12月外资" sheetId="1" r:id="rId2"/>
    <sheet name="12月外贸" sheetId="2" r:id="rId3"/>
    <sheet name="12月份分县市" sheetId="6" r:id="rId4"/>
  </sheets>
  <calcPr calcId="144525"/>
</workbook>
</file>

<file path=xl/sharedStrings.xml><?xml version="1.0" encoding="utf-8"?>
<sst xmlns="http://schemas.openxmlformats.org/spreadsheetml/2006/main" count="125" uniqueCount="79">
  <si>
    <r>
      <rPr>
        <sz val="18"/>
        <rFont val="Times New Roman"/>
        <charset val="134"/>
      </rPr>
      <t>2020</t>
    </r>
    <r>
      <rPr>
        <sz val="18"/>
        <rFont val="华文中宋"/>
        <charset val="134"/>
      </rPr>
      <t>年</t>
    </r>
    <r>
      <rPr>
        <sz val="18"/>
        <rFont val="Times New Roman"/>
        <charset val="134"/>
      </rPr>
      <t>12</t>
    </r>
    <r>
      <rPr>
        <sz val="18"/>
        <rFont val="华文中宋"/>
        <charset val="134"/>
      </rPr>
      <t>月江阴市开放型经济主要指标完成情况</t>
    </r>
  </si>
  <si>
    <t>指标名称</t>
  </si>
  <si>
    <r>
      <rPr>
        <sz val="10"/>
        <rFont val="宋体"/>
        <charset val="134"/>
      </rPr>
      <t>计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单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位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</si>
  <si>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
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划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</si>
  <si>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实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绩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</si>
  <si>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累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</si>
  <si>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上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累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</si>
  <si>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同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比</t>
    </r>
    <r>
      <rPr>
        <sz val="10"/>
        <rFont val="Times New Roman"/>
        <charset val="134"/>
      </rPr>
      <t xml:space="preserve">        ±   %</t>
    </r>
  </si>
  <si>
    <r>
      <rPr>
        <sz val="10"/>
        <rFont val="宋体"/>
        <charset val="134"/>
      </rPr>
      <t>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划</t>
    </r>
    <r>
      <rPr>
        <sz val="10"/>
        <rFont val="Times New Roman"/>
        <charset val="134"/>
      </rPr>
      <t xml:space="preserve"> %</t>
    </r>
  </si>
  <si>
    <t>进出口总额</t>
  </si>
  <si>
    <t>万美元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</si>
  <si>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其中：自营出口额</t>
    </r>
  </si>
  <si>
    <r>
      <rPr>
        <sz val="10"/>
        <rFont val="Times New Roman"/>
        <charset val="134"/>
      </rPr>
      <t xml:space="preserve">                   </t>
    </r>
    <r>
      <rPr>
        <sz val="10"/>
        <rFont val="宋体"/>
        <charset val="134"/>
      </rPr>
      <t>进口额</t>
    </r>
  </si>
  <si>
    <t>新批外资项目</t>
  </si>
  <si>
    <t>个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</si>
  <si>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其中：超千万美元项目</t>
    </r>
  </si>
  <si>
    <t>工商登记协议注册外资</t>
  </si>
  <si>
    <t>到位注册外资</t>
  </si>
  <si>
    <t>新批境外投资项目</t>
  </si>
  <si>
    <r>
      <rPr>
        <sz val="18"/>
        <rFont val="Times New Roman"/>
        <charset val="134"/>
      </rPr>
      <t>2020</t>
    </r>
    <r>
      <rPr>
        <sz val="18"/>
        <rFont val="华文中宋"/>
        <charset val="134"/>
      </rPr>
      <t>年</t>
    </r>
    <r>
      <rPr>
        <sz val="18"/>
        <rFont val="Times New Roman"/>
        <charset val="134"/>
      </rPr>
      <t>12</t>
    </r>
    <r>
      <rPr>
        <sz val="18"/>
        <rFont val="华文中宋"/>
        <charset val="134"/>
      </rPr>
      <t>月全市利用外资报表</t>
    </r>
  </si>
  <si>
    <t>开发区、各镇</t>
  </si>
  <si>
    <t>到位注册外资(万美元）</t>
  </si>
  <si>
    <t>新设项目（个）</t>
  </si>
  <si>
    <r>
      <rPr>
        <b/>
        <sz val="9"/>
        <rFont val="宋体"/>
        <charset val="134"/>
      </rPr>
      <t>协议外资超</t>
    </r>
    <r>
      <rPr>
        <b/>
        <sz val="9"/>
        <rFont val="Times New Roman"/>
        <charset val="134"/>
      </rPr>
      <t>3000</t>
    </r>
    <r>
      <rPr>
        <b/>
        <sz val="9"/>
        <rFont val="宋体"/>
        <charset val="134"/>
      </rPr>
      <t>万美元重大项目（个）</t>
    </r>
  </si>
  <si>
    <t>协议注册外资（万美元）</t>
  </si>
  <si>
    <t>工商登记协议注册外资（万美元）</t>
  </si>
  <si>
    <t>累计完成</t>
  </si>
  <si>
    <t>全年
计划</t>
  </si>
  <si>
    <r>
      <rPr>
        <sz val="10"/>
        <rFont val="宋体"/>
        <charset val="134"/>
      </rPr>
      <t>为计划</t>
    </r>
    <r>
      <rPr>
        <sz val="10"/>
        <rFont val="Times New Roman"/>
        <charset val="134"/>
      </rPr>
      <t>%</t>
    </r>
  </si>
  <si>
    <t>去年
同期</t>
  </si>
  <si>
    <r>
      <rPr>
        <sz val="10"/>
        <rFont val="宋体"/>
        <charset val="134"/>
      </rPr>
      <t>同比</t>
    </r>
    <r>
      <rPr>
        <sz val="10"/>
        <rFont val="Times New Roman"/>
        <charset val="134"/>
      </rPr>
      <t>%</t>
    </r>
  </si>
  <si>
    <t>累计</t>
  </si>
  <si>
    <t>超千万美元</t>
  </si>
  <si>
    <t>全年   计划</t>
  </si>
  <si>
    <t>全年计划</t>
  </si>
  <si>
    <t>全市合计</t>
  </si>
  <si>
    <t>高新区</t>
  </si>
  <si>
    <t>临港经济开发区</t>
  </si>
  <si>
    <t>靖江园区</t>
  </si>
  <si>
    <t>澄江街道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</si>
  <si>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南闸街道</t>
    </r>
  </si>
  <si>
    <t>云亭街道</t>
  </si>
  <si>
    <t>月城镇</t>
  </si>
  <si>
    <t>青阳镇</t>
  </si>
  <si>
    <t>徐霞客镇</t>
  </si>
  <si>
    <t>华士镇</t>
  </si>
  <si>
    <t>周庄镇</t>
  </si>
  <si>
    <t>新桥镇</t>
  </si>
  <si>
    <t>长泾镇</t>
  </si>
  <si>
    <t>顾山镇</t>
  </si>
  <si>
    <r>
      <rPr>
        <sz val="10"/>
        <rFont val="宋体"/>
        <charset val="134"/>
      </rPr>
      <t>祝塘镇</t>
    </r>
    <r>
      <rPr>
        <sz val="10"/>
        <rFont val="Times New Roman"/>
        <charset val="134"/>
      </rPr>
      <t xml:space="preserve"> </t>
    </r>
  </si>
  <si>
    <t>江阴市2020年12月开发区及各镇对外贸易完成情况</t>
  </si>
  <si>
    <t>金额单位：万美元</t>
  </si>
  <si>
    <t>进出口</t>
  </si>
  <si>
    <t>出口</t>
  </si>
  <si>
    <t>进口</t>
  </si>
  <si>
    <t>当月</t>
  </si>
  <si>
    <t>同比%</t>
  </si>
  <si>
    <t>比重%</t>
  </si>
  <si>
    <t>临港开发区</t>
  </si>
  <si>
    <t>南闸街道</t>
  </si>
  <si>
    <t>祝塘镇</t>
  </si>
  <si>
    <t>制表：江阴市商务局</t>
  </si>
  <si>
    <t>无锡市2020年1-12月外贸完成情况</t>
  </si>
  <si>
    <t>序号</t>
  </si>
  <si>
    <t>名称</t>
  </si>
  <si>
    <t>外贸进出口</t>
  </si>
  <si>
    <t>外贸出口</t>
  </si>
  <si>
    <t>外贸进口</t>
  </si>
  <si>
    <t>全市</t>
  </si>
  <si>
    <t>市（县）区</t>
  </si>
  <si>
    <t>江阴市</t>
  </si>
  <si>
    <t>宜兴市</t>
  </si>
  <si>
    <t>梁溪区</t>
  </si>
  <si>
    <t>锡山区</t>
  </si>
  <si>
    <t>惠山区</t>
  </si>
  <si>
    <t>滨湖区</t>
  </si>
  <si>
    <t>新吴区</t>
  </si>
  <si>
    <t>无锡经开区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</si>
</sst>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  <numFmt numFmtId="178" formatCode="0.0_ "/>
    <numFmt numFmtId="179" formatCode="0.0%"/>
    <numFmt numFmtId="180" formatCode="0_ "/>
  </numFmts>
  <fonts count="43">
    <font>
      <sz val="11"/>
      <color theme="1"/>
      <name val="等线"/>
      <charset val="134"/>
      <scheme val="minor"/>
    </font>
    <font>
      <sz val="20"/>
      <name val="方正小标宋简体"/>
      <charset val="134"/>
    </font>
    <font>
      <sz val="12"/>
      <name val="楷体_GB2312"/>
      <charset val="134"/>
    </font>
    <font>
      <sz val="12"/>
      <name val="宋体"/>
      <charset val="134"/>
    </font>
    <font>
      <sz val="12"/>
      <name val="等线"/>
      <charset val="134"/>
      <scheme val="minor"/>
    </font>
    <font>
      <sz val="2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黑体"/>
      <charset val="134"/>
    </font>
    <font>
      <sz val="11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11"/>
      <color theme="1"/>
      <name val="方正仿宋_GBK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8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i/>
      <sz val="10"/>
      <name val="Times New Roman"/>
      <charset val="134"/>
    </font>
    <font>
      <i/>
      <sz val="10"/>
      <name val="Times New Roman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18"/>
      <name val="华文中宋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/>
      <right style="medium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5" fillId="14" borderId="6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8" borderId="67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66" applyNumberFormat="0" applyFill="0" applyAlignment="0" applyProtection="0">
      <alignment vertical="center"/>
    </xf>
    <xf numFmtId="0" fontId="39" fillId="0" borderId="6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0" borderId="6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1" fillId="9" borderId="62" applyNumberFormat="0" applyAlignment="0" applyProtection="0">
      <alignment vertical="center"/>
    </xf>
    <xf numFmtId="0" fontId="34" fillId="9" borderId="64" applyNumberFormat="0" applyAlignment="0" applyProtection="0">
      <alignment vertical="center"/>
    </xf>
    <xf numFmtId="0" fontId="30" fillId="8" borderId="61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38" fillId="0" borderId="65" applyNumberFormat="0" applyFill="0" applyAlignment="0" applyProtection="0">
      <alignment vertical="center"/>
    </xf>
    <xf numFmtId="0" fontId="3" fillId="0" borderId="0"/>
    <xf numFmtId="0" fontId="37" fillId="2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" fillId="0" borderId="0"/>
    <xf numFmtId="0" fontId="24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/>
    <xf numFmtId="0" fontId="24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</cellStyleXfs>
  <cellXfs count="184">
    <xf numFmtId="0" fontId="0" fillId="0" borderId="0" xfId="0">
      <alignment vertical="center"/>
    </xf>
    <xf numFmtId="0" fontId="1" fillId="2" borderId="0" xfId="45" applyFont="1" applyFill="1" applyAlignment="1">
      <alignment horizontal="center" vertical="center"/>
    </xf>
    <xf numFmtId="0" fontId="2" fillId="3" borderId="0" xfId="45" applyFont="1" applyFill="1" applyAlignment="1">
      <alignment horizontal="left" vertical="center"/>
    </xf>
    <xf numFmtId="10" fontId="3" fillId="3" borderId="0" xfId="45" applyNumberFormat="1" applyFill="1" applyAlignment="1">
      <alignment horizontal="center" vertical="center"/>
    </xf>
    <xf numFmtId="180" fontId="3" fillId="3" borderId="0" xfId="45" applyNumberFormat="1" applyFill="1" applyAlignment="1">
      <alignment horizontal="right" vertical="center"/>
    </xf>
    <xf numFmtId="180" fontId="2" fillId="3" borderId="0" xfId="45" applyNumberFormat="1" applyFont="1" applyFill="1" applyAlignment="1">
      <alignment vertical="center"/>
    </xf>
    <xf numFmtId="178" fontId="2" fillId="3" borderId="0" xfId="45" applyNumberFormat="1" applyFont="1" applyFill="1" applyAlignment="1">
      <alignment vertical="center"/>
    </xf>
    <xf numFmtId="0" fontId="4" fillId="3" borderId="1" xfId="45" applyFont="1" applyFill="1" applyBorder="1" applyAlignment="1">
      <alignment horizontal="center" vertical="center" wrapText="1"/>
    </xf>
    <xf numFmtId="0" fontId="4" fillId="3" borderId="2" xfId="45" applyFont="1" applyFill="1" applyBorder="1" applyAlignment="1">
      <alignment horizontal="center" vertical="center"/>
    </xf>
    <xf numFmtId="0" fontId="4" fillId="3" borderId="3" xfId="45" applyFont="1" applyFill="1" applyBorder="1" applyAlignment="1">
      <alignment horizontal="center" vertical="center" wrapText="1"/>
    </xf>
    <xf numFmtId="0" fontId="4" fillId="3" borderId="4" xfId="45" applyFont="1" applyFill="1" applyBorder="1" applyAlignment="1">
      <alignment horizontal="center" vertical="center"/>
    </xf>
    <xf numFmtId="180" fontId="4" fillId="3" borderId="4" xfId="45" applyNumberFormat="1" applyFont="1" applyFill="1" applyBorder="1" applyAlignment="1">
      <alignment horizontal="center" vertical="center" wrapText="1"/>
    </xf>
    <xf numFmtId="0" fontId="4" fillId="3" borderId="4" xfId="45" applyFont="1" applyFill="1" applyBorder="1" applyAlignment="1">
      <alignment horizontal="center" vertical="center" wrapText="1"/>
    </xf>
    <xf numFmtId="178" fontId="4" fillId="3" borderId="4" xfId="45" applyNumberFormat="1" applyFont="1" applyFill="1" applyBorder="1" applyAlignment="1">
      <alignment horizontal="center" vertical="center" wrapText="1"/>
    </xf>
    <xf numFmtId="0" fontId="4" fillId="2" borderId="3" xfId="45" applyFont="1" applyFill="1" applyBorder="1" applyAlignment="1">
      <alignment horizontal="center" vertical="center"/>
    </xf>
    <xf numFmtId="0" fontId="4" fillId="2" borderId="4" xfId="45" applyFont="1" applyFill="1" applyBorder="1" applyAlignment="1">
      <alignment horizontal="center" vertical="center"/>
    </xf>
    <xf numFmtId="0" fontId="4" fillId="2" borderId="4" xfId="45" applyFont="1" applyFill="1" applyBorder="1" applyAlignment="1">
      <alignment horizontal="center" vertical="center" wrapText="1"/>
    </xf>
    <xf numFmtId="180" fontId="4" fillId="2" borderId="4" xfId="45" applyNumberFormat="1" applyFont="1" applyFill="1" applyBorder="1" applyAlignment="1">
      <alignment horizontal="center" vertical="center" wrapText="1"/>
    </xf>
    <xf numFmtId="178" fontId="4" fillId="2" borderId="4" xfId="45" applyNumberFormat="1" applyFont="1" applyFill="1" applyBorder="1" applyAlignment="1">
      <alignment horizontal="center" vertical="center" wrapText="1"/>
    </xf>
    <xf numFmtId="0" fontId="4" fillId="2" borderId="3" xfId="45" applyFont="1" applyFill="1" applyBorder="1" applyAlignment="1">
      <alignment horizontal="left" vertical="center"/>
    </xf>
    <xf numFmtId="0" fontId="4" fillId="2" borderId="4" xfId="45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5" xfId="45" applyFont="1" applyFill="1" applyBorder="1" applyAlignment="1">
      <alignment horizontal="center" vertical="center"/>
    </xf>
    <xf numFmtId="0" fontId="4" fillId="2" borderId="6" xfId="45" applyFont="1" applyFill="1" applyBorder="1" applyAlignment="1">
      <alignment horizontal="center" vertical="center"/>
    </xf>
    <xf numFmtId="0" fontId="4" fillId="2" borderId="6" xfId="45" applyFont="1" applyFill="1" applyBorder="1" applyAlignment="1">
      <alignment horizontal="center" vertical="center" wrapText="1"/>
    </xf>
    <xf numFmtId="178" fontId="4" fillId="2" borderId="6" xfId="45" applyNumberFormat="1" applyFont="1" applyFill="1" applyBorder="1" applyAlignment="1">
      <alignment horizontal="center" vertical="center" wrapText="1"/>
    </xf>
    <xf numFmtId="0" fontId="4" fillId="2" borderId="7" xfId="45" applyFont="1" applyFill="1" applyBorder="1" applyAlignment="1">
      <alignment horizontal="center" vertical="center"/>
    </xf>
    <xf numFmtId="178" fontId="4" fillId="2" borderId="8" xfId="45" applyNumberFormat="1" applyFont="1" applyFill="1" applyBorder="1" applyAlignment="1">
      <alignment horizontal="center" vertical="center" wrapText="1"/>
    </xf>
    <xf numFmtId="0" fontId="4" fillId="2" borderId="8" xfId="45" applyFont="1" applyFill="1" applyBorder="1" applyAlignment="1">
      <alignment horizontal="center" vertical="center" wrapText="1"/>
    </xf>
    <xf numFmtId="180" fontId="3" fillId="3" borderId="9" xfId="45" applyNumberFormat="1" applyFill="1" applyBorder="1" applyAlignment="1">
      <alignment horizontal="right" vertical="center"/>
    </xf>
    <xf numFmtId="0" fontId="4" fillId="3" borderId="10" xfId="45" applyFont="1" applyFill="1" applyBorder="1" applyAlignment="1">
      <alignment horizontal="center" vertical="center"/>
    </xf>
    <xf numFmtId="178" fontId="4" fillId="3" borderId="11" xfId="45" applyNumberFormat="1" applyFont="1" applyFill="1" applyBorder="1" applyAlignment="1">
      <alignment horizontal="center" vertical="center" wrapText="1"/>
    </xf>
    <xf numFmtId="178" fontId="4" fillId="2" borderId="11" xfId="45" applyNumberFormat="1" applyFont="1" applyFill="1" applyBorder="1" applyAlignment="1">
      <alignment horizontal="center" vertical="center" wrapText="1"/>
    </xf>
    <xf numFmtId="0" fontId="4" fillId="2" borderId="11" xfId="45" applyFont="1" applyFill="1" applyBorder="1" applyAlignment="1">
      <alignment horizontal="left" vertical="center"/>
    </xf>
    <xf numFmtId="178" fontId="4" fillId="2" borderId="12" xfId="45" applyNumberFormat="1" applyFont="1" applyFill="1" applyBorder="1" applyAlignment="1">
      <alignment horizontal="center" vertical="center" wrapText="1"/>
    </xf>
    <xf numFmtId="178" fontId="4" fillId="2" borderId="13" xfId="45" applyNumberFormat="1" applyFont="1" applyFill="1" applyBorder="1" applyAlignment="1">
      <alignment horizontal="center" vertical="center" wrapText="1"/>
    </xf>
    <xf numFmtId="0" fontId="5" fillId="0" borderId="0" xfId="45" applyFont="1" applyFill="1" applyAlignment="1">
      <alignment horizontal="center" vertical="center"/>
    </xf>
    <xf numFmtId="0" fontId="6" fillId="0" borderId="9" xfId="45" applyFont="1" applyFill="1" applyBorder="1" applyAlignment="1">
      <alignment horizontal="left" vertical="center"/>
    </xf>
    <xf numFmtId="0" fontId="6" fillId="0" borderId="9" xfId="45" applyFont="1" applyFill="1" applyBorder="1" applyAlignment="1">
      <alignment vertical="center"/>
    </xf>
    <xf numFmtId="0" fontId="7" fillId="0" borderId="14" xfId="45" applyFont="1" applyFill="1" applyBorder="1" applyAlignment="1">
      <alignment horizontal="center" vertical="center"/>
    </xf>
    <xf numFmtId="0" fontId="8" fillId="0" borderId="2" xfId="45" applyFont="1" applyFill="1" applyBorder="1" applyAlignment="1">
      <alignment horizontal="center" vertical="center"/>
    </xf>
    <xf numFmtId="0" fontId="8" fillId="0" borderId="10" xfId="45" applyFont="1" applyFill="1" applyBorder="1" applyAlignment="1">
      <alignment horizontal="center" vertical="center"/>
    </xf>
    <xf numFmtId="0" fontId="7" fillId="0" borderId="15" xfId="45" applyFont="1" applyFill="1" applyBorder="1" applyAlignment="1">
      <alignment horizontal="center" vertical="center"/>
    </xf>
    <xf numFmtId="0" fontId="2" fillId="0" borderId="8" xfId="45" applyFont="1" applyFill="1" applyBorder="1" applyAlignment="1">
      <alignment horizontal="center" vertical="center"/>
    </xf>
    <xf numFmtId="0" fontId="2" fillId="0" borderId="13" xfId="45" applyFont="1" applyFill="1" applyBorder="1" applyAlignment="1">
      <alignment horizontal="center" vertical="center"/>
    </xf>
    <xf numFmtId="0" fontId="2" fillId="0" borderId="16" xfId="45" applyFont="1" applyFill="1" applyBorder="1" applyAlignment="1" applyProtection="1">
      <alignment horizontal="center" vertical="center"/>
      <protection locked="0"/>
    </xf>
    <xf numFmtId="180" fontId="7" fillId="0" borderId="17" xfId="45" applyNumberFormat="1" applyFont="1" applyFill="1" applyBorder="1" applyAlignment="1" applyProtection="1">
      <alignment horizontal="right"/>
      <protection locked="0"/>
    </xf>
    <xf numFmtId="177" fontId="7" fillId="0" borderId="17" xfId="45" applyNumberFormat="1" applyFont="1" applyFill="1" applyBorder="1" applyAlignment="1" applyProtection="1">
      <alignment horizontal="right"/>
      <protection locked="0"/>
    </xf>
    <xf numFmtId="0" fontId="7" fillId="0" borderId="18" xfId="45" applyNumberFormat="1" applyFont="1" applyFill="1" applyBorder="1" applyAlignment="1" applyProtection="1">
      <alignment horizontal="right" vertical="center"/>
      <protection locked="0"/>
    </xf>
    <xf numFmtId="0" fontId="2" fillId="0" borderId="19" xfId="45" applyFont="1" applyFill="1" applyBorder="1" applyAlignment="1" applyProtection="1">
      <alignment horizontal="center" vertical="center"/>
      <protection locked="0"/>
    </xf>
    <xf numFmtId="180" fontId="7" fillId="0" borderId="4" xfId="45" applyNumberFormat="1" applyFont="1" applyFill="1" applyBorder="1" applyAlignment="1" applyProtection="1">
      <alignment horizontal="right"/>
      <protection locked="0"/>
    </xf>
    <xf numFmtId="177" fontId="7" fillId="0" borderId="4" xfId="45" applyNumberFormat="1" applyFont="1" applyFill="1" applyBorder="1" applyAlignment="1" applyProtection="1">
      <alignment horizontal="right"/>
      <protection locked="0"/>
    </xf>
    <xf numFmtId="177" fontId="7" fillId="0" borderId="11" xfId="45" applyNumberFormat="1" applyFont="1" applyFill="1" applyBorder="1" applyAlignment="1" applyProtection="1">
      <alignment horizontal="right" vertical="center"/>
      <protection locked="0"/>
    </xf>
    <xf numFmtId="177" fontId="7" fillId="0" borderId="4" xfId="45" applyNumberFormat="1" applyFont="1" applyFill="1" applyBorder="1" applyAlignment="1">
      <alignment horizontal="right"/>
    </xf>
    <xf numFmtId="180" fontId="7" fillId="0" borderId="4" xfId="45" applyNumberFormat="1" applyFont="1" applyFill="1" applyBorder="1" applyAlignment="1">
      <alignment horizontal="right"/>
    </xf>
    <xf numFmtId="0" fontId="2" fillId="0" borderId="15" xfId="45" applyFont="1" applyFill="1" applyBorder="1" applyAlignment="1" applyProtection="1">
      <alignment horizontal="center" vertical="center"/>
      <protection locked="0"/>
    </xf>
    <xf numFmtId="180" fontId="7" fillId="0" borderId="8" xfId="45" applyNumberFormat="1" applyFont="1" applyFill="1" applyBorder="1" applyAlignment="1" applyProtection="1">
      <alignment horizontal="right"/>
      <protection locked="0"/>
    </xf>
    <xf numFmtId="177" fontId="7" fillId="0" borderId="8" xfId="45" applyNumberFormat="1" applyFont="1" applyFill="1" applyBorder="1" applyAlignment="1" applyProtection="1">
      <alignment horizontal="right"/>
      <protection locked="0"/>
    </xf>
    <xf numFmtId="177" fontId="7" fillId="0" borderId="13" xfId="45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55" applyFont="1" applyFill="1" applyAlignment="1">
      <alignment vertical="center"/>
    </xf>
    <xf numFmtId="0" fontId="10" fillId="0" borderId="0" xfId="55" applyFont="1" applyFill="1" applyAlignment="1">
      <alignment vertical="center"/>
    </xf>
    <xf numFmtId="0" fontId="8" fillId="0" borderId="1" xfId="45" applyFont="1" applyFill="1" applyBorder="1" applyAlignment="1">
      <alignment horizontal="center" vertical="center"/>
    </xf>
    <xf numFmtId="0" fontId="2" fillId="0" borderId="7" xfId="45" applyFont="1" applyFill="1" applyBorder="1" applyAlignment="1">
      <alignment horizontal="center" vertical="center"/>
    </xf>
    <xf numFmtId="177" fontId="7" fillId="0" borderId="11" xfId="45" applyNumberFormat="1" applyFont="1" applyFill="1" applyBorder="1" applyAlignment="1" applyProtection="1">
      <alignment vertical="center"/>
      <protection locked="0"/>
    </xf>
    <xf numFmtId="180" fontId="7" fillId="0" borderId="4" xfId="45" applyNumberFormat="1" applyFont="1" applyFill="1" applyBorder="1" applyAlignment="1" applyProtection="1">
      <alignment horizontal="right" wrapText="1"/>
      <protection locked="0"/>
    </xf>
    <xf numFmtId="177" fontId="7" fillId="0" borderId="13" xfId="45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1" fontId="12" fillId="0" borderId="0" xfId="0" applyNumberFormat="1" applyFont="1" applyFill="1" applyAlignment="1"/>
    <xf numFmtId="0" fontId="14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1" fontId="7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1" fontId="17" fillId="0" borderId="26" xfId="0" applyNumberFormat="1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right" vertical="center"/>
    </xf>
    <xf numFmtId="10" fontId="17" fillId="0" borderId="27" xfId="0" applyNumberFormat="1" applyFont="1" applyFill="1" applyBorder="1" applyAlignment="1">
      <alignment horizontal="right" vertical="center"/>
    </xf>
    <xf numFmtId="1" fontId="17" fillId="0" borderId="27" xfId="0" applyNumberFormat="1" applyFont="1" applyFill="1" applyBorder="1" applyAlignment="1">
      <alignment horizontal="right" vertical="center"/>
    </xf>
    <xf numFmtId="10" fontId="18" fillId="0" borderId="28" xfId="0" applyNumberFormat="1" applyFont="1" applyFill="1" applyBorder="1" applyAlignment="1">
      <alignment horizontal="right" vertical="center"/>
    </xf>
    <xf numFmtId="176" fontId="17" fillId="0" borderId="26" xfId="0" applyNumberFormat="1" applyFont="1" applyFill="1" applyBorder="1" applyAlignment="1">
      <alignment horizontal="center" vertical="center"/>
    </xf>
    <xf numFmtId="176" fontId="17" fillId="0" borderId="27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1" fontId="16" fillId="0" borderId="30" xfId="0" applyNumberFormat="1" applyFont="1" applyFill="1" applyBorder="1" applyAlignment="1">
      <alignment horizontal="right" vertical="center"/>
    </xf>
    <xf numFmtId="0" fontId="16" fillId="0" borderId="31" xfId="0" applyFont="1" applyFill="1" applyBorder="1" applyAlignment="1">
      <alignment horizontal="right" vertical="center"/>
    </xf>
    <xf numFmtId="10" fontId="16" fillId="0" borderId="31" xfId="0" applyNumberFormat="1" applyFont="1" applyFill="1" applyBorder="1" applyAlignment="1">
      <alignment horizontal="right" vertical="center"/>
    </xf>
    <xf numFmtId="1" fontId="16" fillId="0" borderId="31" xfId="0" applyNumberFormat="1" applyFont="1" applyFill="1" applyBorder="1" applyAlignment="1">
      <alignment horizontal="right" vertical="center"/>
    </xf>
    <xf numFmtId="179" fontId="19" fillId="0" borderId="32" xfId="0" applyNumberFormat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wrapText="1"/>
    </xf>
    <xf numFmtId="1" fontId="16" fillId="0" borderId="34" xfId="0" applyNumberFormat="1" applyFont="1" applyFill="1" applyBorder="1" applyAlignment="1">
      <alignment horizontal="right" vertical="center"/>
    </xf>
    <xf numFmtId="0" fontId="16" fillId="0" borderId="35" xfId="0" applyFont="1" applyFill="1" applyBorder="1" applyAlignment="1">
      <alignment horizontal="right" vertical="center"/>
    </xf>
    <xf numFmtId="10" fontId="16" fillId="0" borderId="35" xfId="0" applyNumberFormat="1" applyFont="1" applyFill="1" applyBorder="1" applyAlignment="1">
      <alignment horizontal="right" vertical="center"/>
    </xf>
    <xf numFmtId="1" fontId="16" fillId="0" borderId="35" xfId="0" applyNumberFormat="1" applyFont="1" applyFill="1" applyBorder="1" applyAlignment="1">
      <alignment horizontal="right" vertical="center"/>
    </xf>
    <xf numFmtId="179" fontId="19" fillId="0" borderId="36" xfId="0" applyNumberFormat="1" applyFont="1" applyFill="1" applyBorder="1" applyAlignment="1">
      <alignment horizontal="right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1" fontId="16" fillId="0" borderId="35" xfId="0" applyNumberFormat="1" applyFont="1" applyFill="1" applyBorder="1" applyAlignment="1">
      <alignment vertical="center"/>
    </xf>
    <xf numFmtId="0" fontId="16" fillId="0" borderId="33" xfId="0" applyFont="1" applyFill="1" applyBorder="1" applyAlignment="1">
      <alignment horizontal="center" vertical="center" wrapText="1"/>
    </xf>
    <xf numFmtId="1" fontId="16" fillId="0" borderId="38" xfId="0" applyNumberFormat="1" applyFont="1" applyFill="1" applyBorder="1" applyAlignment="1">
      <alignment vertical="center"/>
    </xf>
    <xf numFmtId="1" fontId="16" fillId="0" borderId="39" xfId="0" applyNumberFormat="1" applyFont="1" applyFill="1" applyBorder="1" applyAlignment="1">
      <alignment vertical="center"/>
    </xf>
    <xf numFmtId="10" fontId="16" fillId="0" borderId="39" xfId="0" applyNumberFormat="1" applyFont="1" applyFill="1" applyBorder="1" applyAlignment="1">
      <alignment horizontal="right" vertical="center"/>
    </xf>
    <xf numFmtId="0" fontId="7" fillId="0" borderId="40" xfId="0" applyFont="1" applyFill="1" applyBorder="1" applyAlignment="1">
      <alignment horizontal="center" vertical="center" wrapText="1"/>
    </xf>
    <xf numFmtId="1" fontId="16" fillId="0" borderId="41" xfId="0" applyNumberFormat="1" applyFont="1" applyFill="1" applyBorder="1" applyAlignment="1">
      <alignment horizontal="right" vertical="center"/>
    </xf>
    <xf numFmtId="1" fontId="16" fillId="0" borderId="42" xfId="0" applyNumberFormat="1" applyFont="1" applyFill="1" applyBorder="1" applyAlignment="1">
      <alignment vertical="center"/>
    </xf>
    <xf numFmtId="10" fontId="16" fillId="0" borderId="42" xfId="0" applyNumberFormat="1" applyFont="1" applyFill="1" applyBorder="1" applyAlignment="1">
      <alignment horizontal="right" vertical="center"/>
    </xf>
    <xf numFmtId="1" fontId="16" fillId="0" borderId="42" xfId="0" applyNumberFormat="1" applyFont="1" applyFill="1" applyBorder="1" applyAlignment="1">
      <alignment horizontal="right" vertical="center"/>
    </xf>
    <xf numFmtId="179" fontId="19" fillId="0" borderId="43" xfId="0" applyNumberFormat="1" applyFont="1" applyFill="1" applyBorder="1" applyAlignment="1">
      <alignment horizontal="right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1" fontId="17" fillId="0" borderId="27" xfId="0" applyNumberFormat="1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180" fontId="17" fillId="0" borderId="25" xfId="0" applyNumberFormat="1" applyFont="1" applyFill="1" applyBorder="1" applyAlignment="1">
      <alignment horizontal="right" vertical="center"/>
    </xf>
    <xf numFmtId="0" fontId="17" fillId="0" borderId="48" xfId="0" applyFont="1" applyFill="1" applyBorder="1" applyAlignment="1">
      <alignment horizontal="right" vertical="center"/>
    </xf>
    <xf numFmtId="179" fontId="18" fillId="0" borderId="48" xfId="0" applyNumberFormat="1" applyFont="1" applyFill="1" applyBorder="1" applyAlignment="1">
      <alignment horizontal="right" vertical="center"/>
    </xf>
    <xf numFmtId="1" fontId="17" fillId="0" borderId="49" xfId="0" applyNumberFormat="1" applyFont="1" applyFill="1" applyBorder="1" applyAlignment="1">
      <alignment horizontal="center" vertical="center"/>
    </xf>
    <xf numFmtId="10" fontId="18" fillId="0" borderId="50" xfId="0" applyNumberFormat="1" applyFont="1" applyFill="1" applyBorder="1" applyAlignment="1">
      <alignment horizontal="right" vertical="center"/>
    </xf>
    <xf numFmtId="0" fontId="16" fillId="0" borderId="32" xfId="0" applyFont="1" applyFill="1" applyBorder="1" applyAlignment="1">
      <alignment horizontal="center" vertical="center"/>
    </xf>
    <xf numFmtId="180" fontId="16" fillId="0" borderId="29" xfId="0" applyNumberFormat="1" applyFont="1" applyFill="1" applyBorder="1" applyAlignment="1">
      <alignment horizontal="right" vertical="center"/>
    </xf>
    <xf numFmtId="0" fontId="16" fillId="0" borderId="51" xfId="0" applyFont="1" applyFill="1" applyBorder="1" applyAlignment="1">
      <alignment horizontal="right" vertical="center"/>
    </xf>
    <xf numFmtId="179" fontId="19" fillId="0" borderId="51" xfId="0" applyNumberFormat="1" applyFont="1" applyFill="1" applyBorder="1" applyAlignment="1">
      <alignment horizontal="right" vertical="center"/>
    </xf>
    <xf numFmtId="180" fontId="16" fillId="0" borderId="52" xfId="0" applyNumberFormat="1" applyFont="1" applyFill="1" applyBorder="1" applyAlignment="1">
      <alignment horizontal="center" vertical="center"/>
    </xf>
    <xf numFmtId="179" fontId="19" fillId="0" borderId="53" xfId="0" applyNumberFormat="1" applyFont="1" applyFill="1" applyBorder="1" applyAlignment="1">
      <alignment horizontal="right" vertical="center"/>
    </xf>
    <xf numFmtId="0" fontId="16" fillId="0" borderId="36" xfId="0" applyFont="1" applyFill="1" applyBorder="1" applyAlignment="1">
      <alignment horizontal="center" vertical="center"/>
    </xf>
    <xf numFmtId="180" fontId="16" fillId="0" borderId="33" xfId="0" applyNumberFormat="1" applyFont="1" applyFill="1" applyBorder="1" applyAlignment="1">
      <alignment horizontal="right" vertical="center"/>
    </xf>
    <xf numFmtId="0" fontId="16" fillId="0" borderId="54" xfId="0" applyFont="1" applyFill="1" applyBorder="1" applyAlignment="1">
      <alignment horizontal="right" vertical="center"/>
    </xf>
    <xf numFmtId="179" fontId="19" fillId="0" borderId="54" xfId="0" applyNumberFormat="1" applyFont="1" applyFill="1" applyBorder="1" applyAlignment="1">
      <alignment horizontal="right" vertical="center"/>
    </xf>
    <xf numFmtId="180" fontId="16" fillId="0" borderId="55" xfId="0" applyNumberFormat="1" applyFont="1" applyFill="1" applyBorder="1" applyAlignment="1">
      <alignment horizontal="center" vertical="center"/>
    </xf>
    <xf numFmtId="179" fontId="19" fillId="0" borderId="56" xfId="0" applyNumberFormat="1" applyFont="1" applyFill="1" applyBorder="1" applyAlignment="1">
      <alignment horizontal="right" vertical="center"/>
    </xf>
    <xf numFmtId="0" fontId="16" fillId="0" borderId="43" xfId="0" applyFont="1" applyFill="1" applyBorder="1" applyAlignment="1">
      <alignment horizontal="center" vertical="center"/>
    </xf>
    <xf numFmtId="180" fontId="16" fillId="0" borderId="57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right" vertical="center"/>
    </xf>
    <xf numFmtId="179" fontId="19" fillId="0" borderId="58" xfId="0" applyNumberFormat="1" applyFont="1" applyFill="1" applyBorder="1" applyAlignment="1">
      <alignment horizontal="right" vertical="center"/>
    </xf>
    <xf numFmtId="180" fontId="16" fillId="0" borderId="59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80" fontId="3" fillId="0" borderId="0" xfId="0" applyNumberFormat="1" applyFont="1" applyFill="1" applyAlignment="1"/>
    <xf numFmtId="0" fontId="14" fillId="0" borderId="60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8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>
      <alignment horizontal="right" vertical="center" wrapText="1"/>
    </xf>
    <xf numFmtId="180" fontId="7" fillId="0" borderId="4" xfId="0" applyNumberFormat="1" applyFont="1" applyFill="1" applyBorder="1" applyAlignment="1">
      <alignment horizontal="right" vertical="center" wrapText="1"/>
    </xf>
    <xf numFmtId="180" fontId="7" fillId="0" borderId="4" xfId="0" applyNumberFormat="1" applyFont="1" applyFill="1" applyBorder="1" applyAlignment="1" applyProtection="1">
      <alignment horizontal="right" vertical="center"/>
      <protection locked="0"/>
    </xf>
    <xf numFmtId="177" fontId="7" fillId="0" borderId="4" xfId="0" applyNumberFormat="1" applyFont="1" applyFill="1" applyBorder="1" applyAlignment="1">
      <alignment horizontal="right" vertical="center" wrapText="1"/>
    </xf>
    <xf numFmtId="177" fontId="7" fillId="0" borderId="4" xfId="0" applyNumberFormat="1" applyFont="1" applyFill="1" applyBorder="1" applyAlignment="1" applyProtection="1">
      <alignment horizontal="right" vertical="center"/>
      <protection locked="0"/>
    </xf>
    <xf numFmtId="0" fontId="16" fillId="0" borderId="4" xfId="0" applyFont="1" applyFill="1" applyBorder="1">
      <alignment vertical="center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>
      <alignment horizontal="right" vertical="center" wrapText="1"/>
    </xf>
    <xf numFmtId="0" fontId="23" fillId="0" borderId="4" xfId="0" applyFont="1" applyFill="1" applyBorder="1">
      <alignment vertical="center"/>
    </xf>
    <xf numFmtId="0" fontId="23" fillId="0" borderId="17" xfId="0" applyFont="1" applyFill="1" applyBorder="1" applyAlignment="1" applyProtection="1">
      <alignment horizontal="right" vertical="center"/>
      <protection locked="0"/>
    </xf>
    <xf numFmtId="180" fontId="23" fillId="0" borderId="17" xfId="0" applyNumberFormat="1" applyFont="1" applyFill="1" applyBorder="1" applyAlignment="1" applyProtection="1">
      <alignment horizontal="right" vertical="center"/>
      <protection locked="0"/>
    </xf>
    <xf numFmtId="180" fontId="7" fillId="0" borderId="17" xfId="0" applyNumberFormat="1" applyFont="1" applyFill="1" applyBorder="1" applyAlignment="1" applyProtection="1">
      <alignment horizontal="right" vertical="center"/>
      <protection locked="0"/>
    </xf>
    <xf numFmtId="177" fontId="7" fillId="0" borderId="17" xfId="0" applyNumberFormat="1" applyFont="1" applyFill="1" applyBorder="1" applyAlignment="1" applyProtection="1">
      <alignment horizontal="right" vertical="center"/>
      <protection locked="0"/>
    </xf>
    <xf numFmtId="177" fontId="23" fillId="0" borderId="17" xfId="0" applyNumberFormat="1" applyFont="1" applyFill="1" applyBorder="1" applyAlignment="1" applyProtection="1">
      <alignment horizontal="right"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5 4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0 2 2" xfId="52"/>
    <cellStyle name="常规 2" xfId="53"/>
    <cellStyle name="常规 3" xfId="54"/>
    <cellStyle name="常规 33" xfId="55"/>
    <cellStyle name="常规 4" xfId="56"/>
    <cellStyle name="常规 5 4 2 2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N2" sqref="N2"/>
    </sheetView>
  </sheetViews>
  <sheetFormatPr defaultColWidth="9" defaultRowHeight="15.6"/>
  <cols>
    <col min="1" max="1" width="21.25" style="160" customWidth="1"/>
    <col min="2" max="2" width="7.75" style="160" customWidth="1"/>
    <col min="3" max="4" width="7.62962962962963" style="160" customWidth="1"/>
    <col min="5" max="5" width="9.25" style="161" customWidth="1"/>
    <col min="6" max="6" width="11" style="161" customWidth="1"/>
    <col min="7" max="7" width="9.5" style="160" customWidth="1"/>
    <col min="8" max="8" width="7.62962962962963" style="160" customWidth="1"/>
    <col min="9" max="9" width="9" style="160" hidden="1" customWidth="1"/>
    <col min="10" max="222" width="9" style="160"/>
    <col min="223" max="223" width="20.6296296296296" style="160" customWidth="1"/>
    <col min="224" max="224" width="7.75" style="160" customWidth="1"/>
    <col min="225" max="230" width="7.62962962962963" style="160" customWidth="1"/>
    <col min="231" max="478" width="9" style="160"/>
    <col min="479" max="479" width="20.6296296296296" style="160" customWidth="1"/>
    <col min="480" max="480" width="7.75" style="160" customWidth="1"/>
    <col min="481" max="486" width="7.62962962962963" style="160" customWidth="1"/>
    <col min="487" max="734" width="9" style="160"/>
    <col min="735" max="735" width="20.6296296296296" style="160" customWidth="1"/>
    <col min="736" max="736" width="7.75" style="160" customWidth="1"/>
    <col min="737" max="742" width="7.62962962962963" style="160" customWidth="1"/>
    <col min="743" max="990" width="9" style="160"/>
    <col min="991" max="991" width="20.6296296296296" style="160" customWidth="1"/>
    <col min="992" max="992" width="7.75" style="160" customWidth="1"/>
    <col min="993" max="998" width="7.62962962962963" style="160" customWidth="1"/>
    <col min="999" max="1246" width="9" style="160"/>
    <col min="1247" max="1247" width="20.6296296296296" style="160" customWidth="1"/>
    <col min="1248" max="1248" width="7.75" style="160" customWidth="1"/>
    <col min="1249" max="1254" width="7.62962962962963" style="160" customWidth="1"/>
    <col min="1255" max="1502" width="9" style="160"/>
    <col min="1503" max="1503" width="20.6296296296296" style="160" customWidth="1"/>
    <col min="1504" max="1504" width="7.75" style="160" customWidth="1"/>
    <col min="1505" max="1510" width="7.62962962962963" style="160" customWidth="1"/>
    <col min="1511" max="1758" width="9" style="160"/>
    <col min="1759" max="1759" width="20.6296296296296" style="160" customWidth="1"/>
    <col min="1760" max="1760" width="7.75" style="160" customWidth="1"/>
    <col min="1761" max="1766" width="7.62962962962963" style="160" customWidth="1"/>
    <col min="1767" max="2014" width="9" style="160"/>
    <col min="2015" max="2015" width="20.6296296296296" style="160" customWidth="1"/>
    <col min="2016" max="2016" width="7.75" style="160" customWidth="1"/>
    <col min="2017" max="2022" width="7.62962962962963" style="160" customWidth="1"/>
    <col min="2023" max="2270" width="9" style="160"/>
    <col min="2271" max="2271" width="20.6296296296296" style="160" customWidth="1"/>
    <col min="2272" max="2272" width="7.75" style="160" customWidth="1"/>
    <col min="2273" max="2278" width="7.62962962962963" style="160" customWidth="1"/>
    <col min="2279" max="2526" width="9" style="160"/>
    <col min="2527" max="2527" width="20.6296296296296" style="160" customWidth="1"/>
    <col min="2528" max="2528" width="7.75" style="160" customWidth="1"/>
    <col min="2529" max="2534" width="7.62962962962963" style="160" customWidth="1"/>
    <col min="2535" max="2782" width="9" style="160"/>
    <col min="2783" max="2783" width="20.6296296296296" style="160" customWidth="1"/>
    <col min="2784" max="2784" width="7.75" style="160" customWidth="1"/>
    <col min="2785" max="2790" width="7.62962962962963" style="160" customWidth="1"/>
    <col min="2791" max="3038" width="9" style="160"/>
    <col min="3039" max="3039" width="20.6296296296296" style="160" customWidth="1"/>
    <col min="3040" max="3040" width="7.75" style="160" customWidth="1"/>
    <col min="3041" max="3046" width="7.62962962962963" style="160" customWidth="1"/>
    <col min="3047" max="3294" width="9" style="160"/>
    <col min="3295" max="3295" width="20.6296296296296" style="160" customWidth="1"/>
    <col min="3296" max="3296" width="7.75" style="160" customWidth="1"/>
    <col min="3297" max="3302" width="7.62962962962963" style="160" customWidth="1"/>
    <col min="3303" max="3550" width="9" style="160"/>
    <col min="3551" max="3551" width="20.6296296296296" style="160" customWidth="1"/>
    <col min="3552" max="3552" width="7.75" style="160" customWidth="1"/>
    <col min="3553" max="3558" width="7.62962962962963" style="160" customWidth="1"/>
    <col min="3559" max="3806" width="9" style="160"/>
    <col min="3807" max="3807" width="20.6296296296296" style="160" customWidth="1"/>
    <col min="3808" max="3808" width="7.75" style="160" customWidth="1"/>
    <col min="3809" max="3814" width="7.62962962962963" style="160" customWidth="1"/>
    <col min="3815" max="4062" width="9" style="160"/>
    <col min="4063" max="4063" width="20.6296296296296" style="160" customWidth="1"/>
    <col min="4064" max="4064" width="7.75" style="160" customWidth="1"/>
    <col min="4065" max="4070" width="7.62962962962963" style="160" customWidth="1"/>
    <col min="4071" max="4318" width="9" style="160"/>
    <col min="4319" max="4319" width="20.6296296296296" style="160" customWidth="1"/>
    <col min="4320" max="4320" width="7.75" style="160" customWidth="1"/>
    <col min="4321" max="4326" width="7.62962962962963" style="160" customWidth="1"/>
    <col min="4327" max="4574" width="9" style="160"/>
    <col min="4575" max="4575" width="20.6296296296296" style="160" customWidth="1"/>
    <col min="4576" max="4576" width="7.75" style="160" customWidth="1"/>
    <col min="4577" max="4582" width="7.62962962962963" style="160" customWidth="1"/>
    <col min="4583" max="4830" width="9" style="160"/>
    <col min="4831" max="4831" width="20.6296296296296" style="160" customWidth="1"/>
    <col min="4832" max="4832" width="7.75" style="160" customWidth="1"/>
    <col min="4833" max="4838" width="7.62962962962963" style="160" customWidth="1"/>
    <col min="4839" max="5086" width="9" style="160"/>
    <col min="5087" max="5087" width="20.6296296296296" style="160" customWidth="1"/>
    <col min="5088" max="5088" width="7.75" style="160" customWidth="1"/>
    <col min="5089" max="5094" width="7.62962962962963" style="160" customWidth="1"/>
    <col min="5095" max="5342" width="9" style="160"/>
    <col min="5343" max="5343" width="20.6296296296296" style="160" customWidth="1"/>
    <col min="5344" max="5344" width="7.75" style="160" customWidth="1"/>
    <col min="5345" max="5350" width="7.62962962962963" style="160" customWidth="1"/>
    <col min="5351" max="5598" width="9" style="160"/>
    <col min="5599" max="5599" width="20.6296296296296" style="160" customWidth="1"/>
    <col min="5600" max="5600" width="7.75" style="160" customWidth="1"/>
    <col min="5601" max="5606" width="7.62962962962963" style="160" customWidth="1"/>
    <col min="5607" max="5854" width="9" style="160"/>
    <col min="5855" max="5855" width="20.6296296296296" style="160" customWidth="1"/>
    <col min="5856" max="5856" width="7.75" style="160" customWidth="1"/>
    <col min="5857" max="5862" width="7.62962962962963" style="160" customWidth="1"/>
    <col min="5863" max="6110" width="9" style="160"/>
    <col min="6111" max="6111" width="20.6296296296296" style="160" customWidth="1"/>
    <col min="6112" max="6112" width="7.75" style="160" customWidth="1"/>
    <col min="6113" max="6118" width="7.62962962962963" style="160" customWidth="1"/>
    <col min="6119" max="6366" width="9" style="160"/>
    <col min="6367" max="6367" width="20.6296296296296" style="160" customWidth="1"/>
    <col min="6368" max="6368" width="7.75" style="160" customWidth="1"/>
    <col min="6369" max="6374" width="7.62962962962963" style="160" customWidth="1"/>
    <col min="6375" max="6622" width="9" style="160"/>
    <col min="6623" max="6623" width="20.6296296296296" style="160" customWidth="1"/>
    <col min="6624" max="6624" width="7.75" style="160" customWidth="1"/>
    <col min="6625" max="6630" width="7.62962962962963" style="160" customWidth="1"/>
    <col min="6631" max="6878" width="9" style="160"/>
    <col min="6879" max="6879" width="20.6296296296296" style="160" customWidth="1"/>
    <col min="6880" max="6880" width="7.75" style="160" customWidth="1"/>
    <col min="6881" max="6886" width="7.62962962962963" style="160" customWidth="1"/>
    <col min="6887" max="7134" width="9" style="160"/>
    <col min="7135" max="7135" width="20.6296296296296" style="160" customWidth="1"/>
    <col min="7136" max="7136" width="7.75" style="160" customWidth="1"/>
    <col min="7137" max="7142" width="7.62962962962963" style="160" customWidth="1"/>
    <col min="7143" max="7390" width="9" style="160"/>
    <col min="7391" max="7391" width="20.6296296296296" style="160" customWidth="1"/>
    <col min="7392" max="7392" width="7.75" style="160" customWidth="1"/>
    <col min="7393" max="7398" width="7.62962962962963" style="160" customWidth="1"/>
    <col min="7399" max="7646" width="9" style="160"/>
    <col min="7647" max="7647" width="20.6296296296296" style="160" customWidth="1"/>
    <col min="7648" max="7648" width="7.75" style="160" customWidth="1"/>
    <col min="7649" max="7654" width="7.62962962962963" style="160" customWidth="1"/>
    <col min="7655" max="7902" width="9" style="160"/>
    <col min="7903" max="7903" width="20.6296296296296" style="160" customWidth="1"/>
    <col min="7904" max="7904" width="7.75" style="160" customWidth="1"/>
    <col min="7905" max="7910" width="7.62962962962963" style="160" customWidth="1"/>
    <col min="7911" max="8158" width="9" style="160"/>
    <col min="8159" max="8159" width="20.6296296296296" style="160" customWidth="1"/>
    <col min="8160" max="8160" width="7.75" style="160" customWidth="1"/>
    <col min="8161" max="8166" width="7.62962962962963" style="160" customWidth="1"/>
    <col min="8167" max="8414" width="9" style="160"/>
    <col min="8415" max="8415" width="20.6296296296296" style="160" customWidth="1"/>
    <col min="8416" max="8416" width="7.75" style="160" customWidth="1"/>
    <col min="8417" max="8422" width="7.62962962962963" style="160" customWidth="1"/>
    <col min="8423" max="8670" width="9" style="160"/>
    <col min="8671" max="8671" width="20.6296296296296" style="160" customWidth="1"/>
    <col min="8672" max="8672" width="7.75" style="160" customWidth="1"/>
    <col min="8673" max="8678" width="7.62962962962963" style="160" customWidth="1"/>
    <col min="8679" max="8926" width="9" style="160"/>
    <col min="8927" max="8927" width="20.6296296296296" style="160" customWidth="1"/>
    <col min="8928" max="8928" width="7.75" style="160" customWidth="1"/>
    <col min="8929" max="8934" width="7.62962962962963" style="160" customWidth="1"/>
    <col min="8935" max="9182" width="9" style="160"/>
    <col min="9183" max="9183" width="20.6296296296296" style="160" customWidth="1"/>
    <col min="9184" max="9184" width="7.75" style="160" customWidth="1"/>
    <col min="9185" max="9190" width="7.62962962962963" style="160" customWidth="1"/>
    <col min="9191" max="9438" width="9" style="160"/>
    <col min="9439" max="9439" width="20.6296296296296" style="160" customWidth="1"/>
    <col min="9440" max="9440" width="7.75" style="160" customWidth="1"/>
    <col min="9441" max="9446" width="7.62962962962963" style="160" customWidth="1"/>
    <col min="9447" max="9694" width="9" style="160"/>
    <col min="9695" max="9695" width="20.6296296296296" style="160" customWidth="1"/>
    <col min="9696" max="9696" width="7.75" style="160" customWidth="1"/>
    <col min="9697" max="9702" width="7.62962962962963" style="160" customWidth="1"/>
    <col min="9703" max="9950" width="9" style="160"/>
    <col min="9951" max="9951" width="20.6296296296296" style="160" customWidth="1"/>
    <col min="9952" max="9952" width="7.75" style="160" customWidth="1"/>
    <col min="9953" max="9958" width="7.62962962962963" style="160" customWidth="1"/>
    <col min="9959" max="10206" width="9" style="160"/>
    <col min="10207" max="10207" width="20.6296296296296" style="160" customWidth="1"/>
    <col min="10208" max="10208" width="7.75" style="160" customWidth="1"/>
    <col min="10209" max="10214" width="7.62962962962963" style="160" customWidth="1"/>
    <col min="10215" max="10462" width="9" style="160"/>
    <col min="10463" max="10463" width="20.6296296296296" style="160" customWidth="1"/>
    <col min="10464" max="10464" width="7.75" style="160" customWidth="1"/>
    <col min="10465" max="10470" width="7.62962962962963" style="160" customWidth="1"/>
    <col min="10471" max="10718" width="9" style="160"/>
    <col min="10719" max="10719" width="20.6296296296296" style="160" customWidth="1"/>
    <col min="10720" max="10720" width="7.75" style="160" customWidth="1"/>
    <col min="10721" max="10726" width="7.62962962962963" style="160" customWidth="1"/>
    <col min="10727" max="10974" width="9" style="160"/>
    <col min="10975" max="10975" width="20.6296296296296" style="160" customWidth="1"/>
    <col min="10976" max="10976" width="7.75" style="160" customWidth="1"/>
    <col min="10977" max="10982" width="7.62962962962963" style="160" customWidth="1"/>
    <col min="10983" max="11230" width="9" style="160"/>
    <col min="11231" max="11231" width="20.6296296296296" style="160" customWidth="1"/>
    <col min="11232" max="11232" width="7.75" style="160" customWidth="1"/>
    <col min="11233" max="11238" width="7.62962962962963" style="160" customWidth="1"/>
    <col min="11239" max="11486" width="9" style="160"/>
    <col min="11487" max="11487" width="20.6296296296296" style="160" customWidth="1"/>
    <col min="11488" max="11488" width="7.75" style="160" customWidth="1"/>
    <col min="11489" max="11494" width="7.62962962962963" style="160" customWidth="1"/>
    <col min="11495" max="11742" width="9" style="160"/>
    <col min="11743" max="11743" width="20.6296296296296" style="160" customWidth="1"/>
    <col min="11744" max="11744" width="7.75" style="160" customWidth="1"/>
    <col min="11745" max="11750" width="7.62962962962963" style="160" customWidth="1"/>
    <col min="11751" max="11998" width="9" style="160"/>
    <col min="11999" max="11999" width="20.6296296296296" style="160" customWidth="1"/>
    <col min="12000" max="12000" width="7.75" style="160" customWidth="1"/>
    <col min="12001" max="12006" width="7.62962962962963" style="160" customWidth="1"/>
    <col min="12007" max="12254" width="9" style="160"/>
    <col min="12255" max="12255" width="20.6296296296296" style="160" customWidth="1"/>
    <col min="12256" max="12256" width="7.75" style="160" customWidth="1"/>
    <col min="12257" max="12262" width="7.62962962962963" style="160" customWidth="1"/>
    <col min="12263" max="12510" width="9" style="160"/>
    <col min="12511" max="12511" width="20.6296296296296" style="160" customWidth="1"/>
    <col min="12512" max="12512" width="7.75" style="160" customWidth="1"/>
    <col min="12513" max="12518" width="7.62962962962963" style="160" customWidth="1"/>
    <col min="12519" max="12766" width="9" style="160"/>
    <col min="12767" max="12767" width="20.6296296296296" style="160" customWidth="1"/>
    <col min="12768" max="12768" width="7.75" style="160" customWidth="1"/>
    <col min="12769" max="12774" width="7.62962962962963" style="160" customWidth="1"/>
    <col min="12775" max="13022" width="9" style="160"/>
    <col min="13023" max="13023" width="20.6296296296296" style="160" customWidth="1"/>
    <col min="13024" max="13024" width="7.75" style="160" customWidth="1"/>
    <col min="13025" max="13030" width="7.62962962962963" style="160" customWidth="1"/>
    <col min="13031" max="13278" width="9" style="160"/>
    <col min="13279" max="13279" width="20.6296296296296" style="160" customWidth="1"/>
    <col min="13280" max="13280" width="7.75" style="160" customWidth="1"/>
    <col min="13281" max="13286" width="7.62962962962963" style="160" customWidth="1"/>
    <col min="13287" max="13534" width="9" style="160"/>
    <col min="13535" max="13535" width="20.6296296296296" style="160" customWidth="1"/>
    <col min="13536" max="13536" width="7.75" style="160" customWidth="1"/>
    <col min="13537" max="13542" width="7.62962962962963" style="160" customWidth="1"/>
    <col min="13543" max="13790" width="9" style="160"/>
    <col min="13791" max="13791" width="20.6296296296296" style="160" customWidth="1"/>
    <col min="13792" max="13792" width="7.75" style="160" customWidth="1"/>
    <col min="13793" max="13798" width="7.62962962962963" style="160" customWidth="1"/>
    <col min="13799" max="14046" width="9" style="160"/>
    <col min="14047" max="14047" width="20.6296296296296" style="160" customWidth="1"/>
    <col min="14048" max="14048" width="7.75" style="160" customWidth="1"/>
    <col min="14049" max="14054" width="7.62962962962963" style="160" customWidth="1"/>
    <col min="14055" max="14302" width="9" style="160"/>
    <col min="14303" max="14303" width="20.6296296296296" style="160" customWidth="1"/>
    <col min="14304" max="14304" width="7.75" style="160" customWidth="1"/>
    <col min="14305" max="14310" width="7.62962962962963" style="160" customWidth="1"/>
    <col min="14311" max="14558" width="9" style="160"/>
    <col min="14559" max="14559" width="20.6296296296296" style="160" customWidth="1"/>
    <col min="14560" max="14560" width="7.75" style="160" customWidth="1"/>
    <col min="14561" max="14566" width="7.62962962962963" style="160" customWidth="1"/>
    <col min="14567" max="14814" width="9" style="160"/>
    <col min="14815" max="14815" width="20.6296296296296" style="160" customWidth="1"/>
    <col min="14816" max="14816" width="7.75" style="160" customWidth="1"/>
    <col min="14817" max="14822" width="7.62962962962963" style="160" customWidth="1"/>
    <col min="14823" max="15070" width="9" style="160"/>
    <col min="15071" max="15071" width="20.6296296296296" style="160" customWidth="1"/>
    <col min="15072" max="15072" width="7.75" style="160" customWidth="1"/>
    <col min="15073" max="15078" width="7.62962962962963" style="160" customWidth="1"/>
    <col min="15079" max="15326" width="9" style="160"/>
    <col min="15327" max="15327" width="20.6296296296296" style="160" customWidth="1"/>
    <col min="15328" max="15328" width="7.75" style="160" customWidth="1"/>
    <col min="15329" max="15334" width="7.62962962962963" style="160" customWidth="1"/>
    <col min="15335" max="15582" width="9" style="160"/>
    <col min="15583" max="15583" width="20.6296296296296" style="160" customWidth="1"/>
    <col min="15584" max="15584" width="7.75" style="160" customWidth="1"/>
    <col min="15585" max="15590" width="7.62962962962963" style="160" customWidth="1"/>
    <col min="15591" max="15838" width="9" style="160"/>
    <col min="15839" max="15839" width="20.6296296296296" style="160" customWidth="1"/>
    <col min="15840" max="15840" width="7.75" style="160" customWidth="1"/>
    <col min="15841" max="15846" width="7.62962962962963" style="160" customWidth="1"/>
    <col min="15847" max="16094" width="9" style="160"/>
    <col min="16095" max="16095" width="20.6296296296296" style="160" customWidth="1"/>
    <col min="16096" max="16096" width="7.75" style="160" customWidth="1"/>
    <col min="16097" max="16102" width="7.62962962962963" style="160" customWidth="1"/>
    <col min="16103" max="16384" width="9" style="160"/>
  </cols>
  <sheetData>
    <row r="1" ht="76.5" customHeight="1" spans="1:8">
      <c r="A1" s="162" t="s">
        <v>0</v>
      </c>
      <c r="B1" s="163"/>
      <c r="C1" s="163"/>
      <c r="D1" s="163"/>
      <c r="E1" s="163"/>
      <c r="F1" s="163"/>
      <c r="G1" s="163"/>
      <c r="H1" s="163"/>
    </row>
    <row r="2" ht="48" customHeight="1" spans="1:8">
      <c r="A2" s="164" t="s">
        <v>1</v>
      </c>
      <c r="B2" s="165" t="s">
        <v>2</v>
      </c>
      <c r="C2" s="165" t="s">
        <v>3</v>
      </c>
      <c r="D2" s="165" t="s">
        <v>4</v>
      </c>
      <c r="E2" s="166" t="s">
        <v>5</v>
      </c>
      <c r="F2" s="166" t="s">
        <v>6</v>
      </c>
      <c r="G2" s="165" t="s">
        <v>7</v>
      </c>
      <c r="H2" s="165" t="s">
        <v>8</v>
      </c>
    </row>
    <row r="3" ht="35.25" customHeight="1" spans="1:9">
      <c r="A3" s="167" t="s">
        <v>9</v>
      </c>
      <c r="B3" s="164" t="s">
        <v>10</v>
      </c>
      <c r="C3" s="168"/>
      <c r="D3" s="169">
        <v>189180</v>
      </c>
      <c r="E3" s="170">
        <v>1914042</v>
      </c>
      <c r="F3" s="171">
        <f>E3/(1+G3/100)</f>
        <v>2336477.05078125</v>
      </c>
      <c r="G3" s="172">
        <v>-18.08</v>
      </c>
      <c r="H3" s="173"/>
      <c r="I3" s="160">
        <f>E3/(1+G3/100)</f>
        <v>2336477.05078125</v>
      </c>
    </row>
    <row r="4" ht="35.25" customHeight="1" spans="1:9">
      <c r="A4" s="174" t="s">
        <v>11</v>
      </c>
      <c r="B4" s="164" t="s">
        <v>10</v>
      </c>
      <c r="C4" s="175"/>
      <c r="D4" s="169">
        <v>129137</v>
      </c>
      <c r="E4" s="170">
        <v>1238928</v>
      </c>
      <c r="F4" s="171">
        <f>E4/(1+G4/100)</f>
        <v>1465493.25762952</v>
      </c>
      <c r="G4" s="172">
        <v>-15.46</v>
      </c>
      <c r="H4" s="173"/>
      <c r="I4" s="160">
        <f>E4/(1+G4/100)</f>
        <v>1465493.25762952</v>
      </c>
    </row>
    <row r="5" ht="35.25" customHeight="1" spans="1:8">
      <c r="A5" s="174" t="s">
        <v>12</v>
      </c>
      <c r="B5" s="164" t="s">
        <v>10</v>
      </c>
      <c r="C5" s="176"/>
      <c r="D5" s="169">
        <v>60042</v>
      </c>
      <c r="E5" s="170">
        <v>675114</v>
      </c>
      <c r="F5" s="171">
        <f>E5/(1+G5/100)</f>
        <v>870777.763446408</v>
      </c>
      <c r="G5" s="172">
        <v>-22.47</v>
      </c>
      <c r="H5" s="173"/>
    </row>
    <row r="6" ht="35.25" customHeight="1" spans="1:8">
      <c r="A6" s="167" t="s">
        <v>13</v>
      </c>
      <c r="B6" s="164" t="s">
        <v>14</v>
      </c>
      <c r="C6" s="168"/>
      <c r="D6" s="177">
        <v>6</v>
      </c>
      <c r="E6" s="170">
        <v>40</v>
      </c>
      <c r="F6" s="171">
        <v>36</v>
      </c>
      <c r="G6" s="172">
        <f>(E6-F6)/F6*100</f>
        <v>11.1111111111111</v>
      </c>
      <c r="H6" s="173"/>
    </row>
    <row r="7" ht="35.25" customHeight="1" spans="1:8">
      <c r="A7" s="174" t="s">
        <v>15</v>
      </c>
      <c r="B7" s="164" t="s">
        <v>14</v>
      </c>
      <c r="C7" s="175"/>
      <c r="D7" s="177">
        <v>4</v>
      </c>
      <c r="E7" s="170">
        <v>14</v>
      </c>
      <c r="F7" s="171">
        <v>20</v>
      </c>
      <c r="G7" s="172">
        <f>(E7-F7)/F7*100</f>
        <v>-30</v>
      </c>
      <c r="H7" s="173"/>
    </row>
    <row r="8" ht="35.25" customHeight="1" spans="1:8">
      <c r="A8" s="174" t="s">
        <v>16</v>
      </c>
      <c r="B8" s="164" t="s">
        <v>10</v>
      </c>
      <c r="C8" s="176"/>
      <c r="D8" s="177">
        <v>69679</v>
      </c>
      <c r="E8" s="170">
        <v>144627</v>
      </c>
      <c r="F8" s="171">
        <v>54971</v>
      </c>
      <c r="G8" s="172">
        <f>(E8-F8)/F8*100</f>
        <v>163.096905641156</v>
      </c>
      <c r="H8" s="173"/>
    </row>
    <row r="9" ht="35.25" customHeight="1" spans="1:8">
      <c r="A9" s="167" t="s">
        <v>17</v>
      </c>
      <c r="B9" s="164" t="s">
        <v>10</v>
      </c>
      <c r="C9" s="168">
        <v>92000</v>
      </c>
      <c r="D9" s="171">
        <v>37187</v>
      </c>
      <c r="E9" s="170">
        <v>92016</v>
      </c>
      <c r="F9" s="171">
        <v>93092</v>
      </c>
      <c r="G9" s="172">
        <f>(E9-F9)/F9*100</f>
        <v>-1.15584582993168</v>
      </c>
      <c r="H9" s="173">
        <f>E9/C9*100</f>
        <v>100.017391304348</v>
      </c>
    </row>
    <row r="10" ht="35.25" hidden="1" customHeight="1" spans="1:8">
      <c r="A10" s="178" t="s">
        <v>18</v>
      </c>
      <c r="B10" s="164" t="s">
        <v>14</v>
      </c>
      <c r="C10" s="179"/>
      <c r="D10" s="179"/>
      <c r="E10" s="180">
        <v>3</v>
      </c>
      <c r="F10" s="181">
        <v>6</v>
      </c>
      <c r="G10" s="182">
        <f>(E10-F10)/F10*100</f>
        <v>-50</v>
      </c>
      <c r="H10" s="183"/>
    </row>
  </sheetData>
  <sheetProtection formatCells="0" insertHyperlinks="0" autoFilter="0"/>
  <mergeCells count="1">
    <mergeCell ref="A1:H1"/>
  </mergeCells>
  <printOptions horizontalCentered="1"/>
  <pageMargins left="0.708661417322835" right="0.708661417322835" top="1.33858267716535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workbookViewId="0">
      <selection activeCell="M4" sqref="M4"/>
    </sheetView>
  </sheetViews>
  <sheetFormatPr defaultColWidth="8.75" defaultRowHeight="15.6"/>
  <cols>
    <col min="1" max="1" width="12.25" style="71" customWidth="1"/>
    <col min="2" max="2" width="6.87962962962963" style="72" customWidth="1"/>
    <col min="3" max="3" width="7.25" style="72" customWidth="1"/>
    <col min="4" max="4" width="7.62962962962963" style="72" customWidth="1"/>
    <col min="5" max="5" width="7" style="72" customWidth="1"/>
    <col min="6" max="6" width="9" style="72" customWidth="1"/>
    <col min="7" max="7" width="5.5" style="72" customWidth="1"/>
    <col min="8" max="8" width="6.25" style="72" customWidth="1"/>
    <col min="9" max="9" width="5.5" style="72" customWidth="1"/>
    <col min="10" max="10" width="7.62962962962963" style="73" customWidth="1"/>
    <col min="11" max="12" width="8.75" style="72" customWidth="1"/>
    <col min="13" max="13" width="8.37962962962963" style="74" customWidth="1"/>
    <col min="14" max="14" width="7.62962962962963" style="72" customWidth="1"/>
    <col min="15" max="15" width="7.37962962962963" style="73" customWidth="1"/>
    <col min="16" max="16" width="9.37962962962963" style="72" customWidth="1"/>
    <col min="17" max="16384" width="8.75" style="72"/>
  </cols>
  <sheetData>
    <row r="1" ht="32.25" customHeight="1" spans="1:16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="69" customFormat="1" ht="35.25" customHeight="1" spans="1:16">
      <c r="A2" s="76" t="s">
        <v>20</v>
      </c>
      <c r="B2" s="77" t="s">
        <v>21</v>
      </c>
      <c r="C2" s="78"/>
      <c r="D2" s="78"/>
      <c r="E2" s="78"/>
      <c r="F2" s="79"/>
      <c r="G2" s="80" t="s">
        <v>22</v>
      </c>
      <c r="H2" s="81"/>
      <c r="I2" s="126" t="s">
        <v>23</v>
      </c>
      <c r="J2" s="127"/>
      <c r="K2" s="128" t="s">
        <v>24</v>
      </c>
      <c r="L2" s="81" t="s">
        <v>25</v>
      </c>
      <c r="M2" s="129"/>
      <c r="N2" s="129"/>
      <c r="O2" s="129"/>
      <c r="P2" s="130"/>
    </row>
    <row r="3" s="69" customFormat="1" ht="28.9" customHeight="1" spans="1:16">
      <c r="A3" s="82"/>
      <c r="B3" s="83" t="s">
        <v>26</v>
      </c>
      <c r="C3" s="84" t="s">
        <v>27</v>
      </c>
      <c r="D3" s="84" t="s">
        <v>28</v>
      </c>
      <c r="E3" s="84" t="s">
        <v>29</v>
      </c>
      <c r="F3" s="85" t="s">
        <v>30</v>
      </c>
      <c r="G3" s="86" t="s">
        <v>31</v>
      </c>
      <c r="H3" s="84" t="s">
        <v>32</v>
      </c>
      <c r="I3" s="84" t="s">
        <v>26</v>
      </c>
      <c r="J3" s="85" t="s">
        <v>33</v>
      </c>
      <c r="K3" s="131" t="s">
        <v>26</v>
      </c>
      <c r="L3" s="132" t="s">
        <v>26</v>
      </c>
      <c r="M3" s="133" t="s">
        <v>34</v>
      </c>
      <c r="N3" s="133" t="s">
        <v>28</v>
      </c>
      <c r="O3" s="134" t="s">
        <v>29</v>
      </c>
      <c r="P3" s="135" t="s">
        <v>30</v>
      </c>
    </row>
    <row r="4" s="70" customFormat="1" ht="29.25" customHeight="1" spans="1:16">
      <c r="A4" s="87" t="s">
        <v>35</v>
      </c>
      <c r="B4" s="88">
        <v>92016</v>
      </c>
      <c r="C4" s="89">
        <v>92000</v>
      </c>
      <c r="D4" s="90">
        <f>B4/C4</f>
        <v>1.00017391304348</v>
      </c>
      <c r="E4" s="91">
        <v>93092</v>
      </c>
      <c r="F4" s="92">
        <f t="shared" ref="F4:F19" si="0">(B4-E4)/E4</f>
        <v>-0.0115584582993168</v>
      </c>
      <c r="G4" s="93">
        <v>40</v>
      </c>
      <c r="H4" s="94">
        <v>14</v>
      </c>
      <c r="I4" s="136">
        <v>13</v>
      </c>
      <c r="J4" s="137">
        <v>12</v>
      </c>
      <c r="K4" s="138">
        <v>144627</v>
      </c>
      <c r="L4" s="138">
        <v>144627</v>
      </c>
      <c r="M4" s="139">
        <v>120000</v>
      </c>
      <c r="N4" s="140">
        <f>L4/M4</f>
        <v>1.205225</v>
      </c>
      <c r="O4" s="141">
        <v>54971</v>
      </c>
      <c r="P4" s="142">
        <f>(L4-O4)/O4</f>
        <v>1.63096905641156</v>
      </c>
    </row>
    <row r="5" s="69" customFormat="1" ht="20.1" customHeight="1" spans="1:16">
      <c r="A5" s="95" t="s">
        <v>36</v>
      </c>
      <c r="B5" s="96">
        <v>40058</v>
      </c>
      <c r="C5" s="97">
        <v>30000</v>
      </c>
      <c r="D5" s="98">
        <f>B5/C5</f>
        <v>1.33526666666667</v>
      </c>
      <c r="E5" s="99">
        <v>50130</v>
      </c>
      <c r="F5" s="100">
        <f t="shared" si="0"/>
        <v>-0.200917614203072</v>
      </c>
      <c r="G5" s="101">
        <v>9</v>
      </c>
      <c r="H5" s="102">
        <v>4</v>
      </c>
      <c r="I5" s="102">
        <v>4</v>
      </c>
      <c r="J5" s="143">
        <v>4</v>
      </c>
      <c r="K5" s="144">
        <v>46801</v>
      </c>
      <c r="L5" s="144">
        <v>46801</v>
      </c>
      <c r="M5" s="145">
        <v>35000</v>
      </c>
      <c r="N5" s="146">
        <f>L5/M5</f>
        <v>1.33717142857143</v>
      </c>
      <c r="O5" s="147">
        <v>9345</v>
      </c>
      <c r="P5" s="148">
        <f>(L5-O5)/O5</f>
        <v>4.00813269127876</v>
      </c>
    </row>
    <row r="6" s="69" customFormat="1" ht="20.1" customHeight="1" spans="1:16">
      <c r="A6" s="103" t="s">
        <v>37</v>
      </c>
      <c r="B6" s="104">
        <v>38679</v>
      </c>
      <c r="C6" s="105">
        <v>38000</v>
      </c>
      <c r="D6" s="106">
        <f>B6/C6</f>
        <v>1.01786842105263</v>
      </c>
      <c r="E6" s="107">
        <v>22315</v>
      </c>
      <c r="F6" s="108">
        <f t="shared" si="0"/>
        <v>0.733318395697961</v>
      </c>
      <c r="G6" s="109">
        <v>14</v>
      </c>
      <c r="H6" s="110">
        <v>7</v>
      </c>
      <c r="I6" s="110">
        <v>6</v>
      </c>
      <c r="J6" s="149">
        <v>5</v>
      </c>
      <c r="K6" s="150">
        <v>80229</v>
      </c>
      <c r="L6" s="150">
        <v>80229</v>
      </c>
      <c r="M6" s="151">
        <v>52500</v>
      </c>
      <c r="N6" s="152">
        <f>L6/M6</f>
        <v>1.52817142857143</v>
      </c>
      <c r="O6" s="153">
        <v>24365</v>
      </c>
      <c r="P6" s="154">
        <f>(L6-O6)/O6</f>
        <v>2.29279704494151</v>
      </c>
    </row>
    <row r="7" s="69" customFormat="1" ht="26.25" customHeight="1" spans="1:16">
      <c r="A7" s="111" t="s">
        <v>38</v>
      </c>
      <c r="B7" s="104">
        <v>4009</v>
      </c>
      <c r="C7" s="105">
        <v>5500</v>
      </c>
      <c r="D7" s="106">
        <f t="shared" ref="D7:D19" si="1">B7/C7</f>
        <v>0.728909090909091</v>
      </c>
      <c r="E7" s="107">
        <v>5505</v>
      </c>
      <c r="F7" s="108">
        <f t="shared" si="0"/>
        <v>-0.271752951861944</v>
      </c>
      <c r="G7" s="109"/>
      <c r="H7" s="110"/>
      <c r="I7" s="110">
        <v>1</v>
      </c>
      <c r="J7" s="149">
        <v>1</v>
      </c>
      <c r="K7" s="150">
        <v>3500</v>
      </c>
      <c r="L7" s="150">
        <v>3500</v>
      </c>
      <c r="M7" s="151">
        <v>17600</v>
      </c>
      <c r="N7" s="152">
        <f>L7/M7</f>
        <v>0.198863636363636</v>
      </c>
      <c r="O7" s="153">
        <v>5015</v>
      </c>
      <c r="P7" s="154">
        <f>(L7-O7)/O7</f>
        <v>-0.30209371884347</v>
      </c>
    </row>
    <row r="8" s="69" customFormat="1" ht="20.1" customHeight="1" spans="1:16">
      <c r="A8" s="103" t="s">
        <v>39</v>
      </c>
      <c r="B8" s="104">
        <v>3730</v>
      </c>
      <c r="C8" s="112">
        <v>2200</v>
      </c>
      <c r="D8" s="106">
        <f t="shared" si="1"/>
        <v>1.69545454545455</v>
      </c>
      <c r="E8" s="107">
        <v>2127</v>
      </c>
      <c r="F8" s="108">
        <f t="shared" si="0"/>
        <v>0.753643629525153</v>
      </c>
      <c r="G8" s="109">
        <v>8</v>
      </c>
      <c r="H8" s="110">
        <v>1</v>
      </c>
      <c r="I8" s="110">
        <v>1</v>
      </c>
      <c r="J8" s="149"/>
      <c r="K8" s="150">
        <v>8147</v>
      </c>
      <c r="L8" s="150">
        <v>8147</v>
      </c>
      <c r="M8" s="151">
        <v>5600</v>
      </c>
      <c r="N8" s="152">
        <f>L8/M8</f>
        <v>1.45482142857143</v>
      </c>
      <c r="O8" s="153">
        <v>1578</v>
      </c>
      <c r="P8" s="154">
        <f>(L8-O8)/O8</f>
        <v>4.16286438529785</v>
      </c>
    </row>
    <row r="9" s="69" customFormat="1" ht="20.1" customHeight="1" spans="1:16">
      <c r="A9" s="113" t="s">
        <v>40</v>
      </c>
      <c r="B9" s="104">
        <v>15</v>
      </c>
      <c r="C9" s="112">
        <v>1600</v>
      </c>
      <c r="D9" s="106">
        <f t="shared" si="1"/>
        <v>0.009375</v>
      </c>
      <c r="E9" s="107">
        <v>165</v>
      </c>
      <c r="F9" s="108">
        <f t="shared" si="0"/>
        <v>-0.909090909090909</v>
      </c>
      <c r="G9" s="109"/>
      <c r="H9" s="110"/>
      <c r="I9" s="110"/>
      <c r="J9" s="149"/>
      <c r="K9" s="150"/>
      <c r="L9" s="150"/>
      <c r="M9" s="151">
        <v>1600</v>
      </c>
      <c r="N9" s="152"/>
      <c r="O9" s="153"/>
      <c r="P9" s="154"/>
    </row>
    <row r="10" s="69" customFormat="1" ht="20.1" customHeight="1" spans="1:16">
      <c r="A10" s="103" t="s">
        <v>41</v>
      </c>
      <c r="B10" s="104">
        <v>92</v>
      </c>
      <c r="C10" s="114">
        <v>1600</v>
      </c>
      <c r="D10" s="106">
        <f t="shared" si="1"/>
        <v>0.0575</v>
      </c>
      <c r="E10" s="107">
        <v>195</v>
      </c>
      <c r="F10" s="108">
        <f t="shared" si="0"/>
        <v>-0.528205128205128</v>
      </c>
      <c r="G10" s="109"/>
      <c r="H10" s="110"/>
      <c r="I10" s="110"/>
      <c r="J10" s="149"/>
      <c r="K10" s="150"/>
      <c r="L10" s="150"/>
      <c r="M10" s="151">
        <v>1600</v>
      </c>
      <c r="N10" s="152"/>
      <c r="O10" s="153">
        <v>188</v>
      </c>
      <c r="P10" s="154"/>
    </row>
    <row r="11" s="69" customFormat="1" ht="20.1" customHeight="1" spans="1:16">
      <c r="A11" s="103" t="s">
        <v>42</v>
      </c>
      <c r="B11" s="104">
        <v>50</v>
      </c>
      <c r="C11" s="112">
        <v>1600</v>
      </c>
      <c r="D11" s="106">
        <f t="shared" si="1"/>
        <v>0.03125</v>
      </c>
      <c r="E11" s="107">
        <v>200</v>
      </c>
      <c r="F11" s="108">
        <f t="shared" si="0"/>
        <v>-0.75</v>
      </c>
      <c r="G11" s="109"/>
      <c r="H11" s="110"/>
      <c r="I11" s="110"/>
      <c r="J11" s="149"/>
      <c r="K11" s="150">
        <v>395</v>
      </c>
      <c r="L11" s="150">
        <v>395</v>
      </c>
      <c r="M11" s="151">
        <v>1600</v>
      </c>
      <c r="N11" s="152">
        <f>L11/M11</f>
        <v>0.246875</v>
      </c>
      <c r="O11" s="153">
        <v>140</v>
      </c>
      <c r="P11" s="154">
        <f>(L11-O11)/O11</f>
        <v>1.82142857142857</v>
      </c>
    </row>
    <row r="12" s="69" customFormat="1" ht="20.1" customHeight="1" spans="1:16">
      <c r="A12" s="103" t="s">
        <v>43</v>
      </c>
      <c r="B12" s="104">
        <v>500</v>
      </c>
      <c r="C12" s="112">
        <v>1800</v>
      </c>
      <c r="D12" s="106">
        <f t="shared" si="1"/>
        <v>0.277777777777778</v>
      </c>
      <c r="E12" s="107">
        <v>1005</v>
      </c>
      <c r="F12" s="108">
        <f t="shared" si="0"/>
        <v>-0.502487562189055</v>
      </c>
      <c r="G12" s="109">
        <v>1</v>
      </c>
      <c r="H12" s="110"/>
      <c r="I12" s="110"/>
      <c r="J12" s="149"/>
      <c r="K12" s="150">
        <v>60</v>
      </c>
      <c r="L12" s="150">
        <v>60</v>
      </c>
      <c r="M12" s="151">
        <v>2000</v>
      </c>
      <c r="N12" s="152">
        <f>L12/M12</f>
        <v>0.03</v>
      </c>
      <c r="O12" s="153">
        <v>3442</v>
      </c>
      <c r="P12" s="154">
        <f>(L12-O12)/O12</f>
        <v>-0.982568274259152</v>
      </c>
    </row>
    <row r="13" s="69" customFormat="1" ht="20.1" customHeight="1" spans="1:16">
      <c r="A13" s="103" t="s">
        <v>44</v>
      </c>
      <c r="B13" s="104">
        <v>73</v>
      </c>
      <c r="C13" s="112">
        <v>1800</v>
      </c>
      <c r="D13" s="106">
        <f t="shared" si="1"/>
        <v>0.0405555555555556</v>
      </c>
      <c r="E13" s="107">
        <v>1800</v>
      </c>
      <c r="F13" s="108">
        <f t="shared" si="0"/>
        <v>-0.959444444444444</v>
      </c>
      <c r="G13" s="109">
        <v>1</v>
      </c>
      <c r="H13" s="110"/>
      <c r="I13" s="110"/>
      <c r="J13" s="149"/>
      <c r="K13" s="150">
        <v>255</v>
      </c>
      <c r="L13" s="150">
        <v>255</v>
      </c>
      <c r="M13" s="151">
        <v>2400</v>
      </c>
      <c r="N13" s="152">
        <f t="shared" ref="N13:N14" si="2">L13/M13</f>
        <v>0.10625</v>
      </c>
      <c r="O13" s="153">
        <v>1100</v>
      </c>
      <c r="P13" s="154">
        <f t="shared" ref="P13:P19" si="3">(L13-O13)/O13</f>
        <v>-0.768181818181818</v>
      </c>
    </row>
    <row r="14" s="69" customFormat="1" ht="20.1" customHeight="1" spans="1:16">
      <c r="A14" s="103" t="s">
        <v>45</v>
      </c>
      <c r="B14" s="104">
        <v>32</v>
      </c>
      <c r="C14" s="112">
        <v>2200</v>
      </c>
      <c r="D14" s="106">
        <f t="shared" si="1"/>
        <v>0.0145454545454545</v>
      </c>
      <c r="E14" s="107">
        <v>200</v>
      </c>
      <c r="F14" s="108">
        <f t="shared" si="0"/>
        <v>-0.84</v>
      </c>
      <c r="G14" s="109">
        <v>1</v>
      </c>
      <c r="H14" s="110">
        <v>1</v>
      </c>
      <c r="I14" s="110">
        <v>1</v>
      </c>
      <c r="J14" s="149"/>
      <c r="K14" s="150">
        <v>4050</v>
      </c>
      <c r="L14" s="150">
        <v>4050</v>
      </c>
      <c r="M14" s="151">
        <v>2400</v>
      </c>
      <c r="N14" s="152">
        <f t="shared" si="2"/>
        <v>1.6875</v>
      </c>
      <c r="O14" s="153">
        <v>14.57</v>
      </c>
      <c r="P14" s="154">
        <f t="shared" si="3"/>
        <v>276.968428277282</v>
      </c>
    </row>
    <row r="15" s="69" customFormat="1" ht="20.1" customHeight="1" spans="1:16">
      <c r="A15" s="103" t="s">
        <v>46</v>
      </c>
      <c r="B15" s="104">
        <v>1344</v>
      </c>
      <c r="C15" s="115">
        <v>2200</v>
      </c>
      <c r="D15" s="106">
        <f t="shared" si="1"/>
        <v>0.610909090909091</v>
      </c>
      <c r="E15" s="107">
        <v>1113</v>
      </c>
      <c r="F15" s="108">
        <f t="shared" si="0"/>
        <v>0.207547169811321</v>
      </c>
      <c r="G15" s="109">
        <v>1</v>
      </c>
      <c r="H15" s="110"/>
      <c r="I15" s="110"/>
      <c r="J15" s="149"/>
      <c r="K15" s="150">
        <v>1</v>
      </c>
      <c r="L15" s="150">
        <v>1</v>
      </c>
      <c r="M15" s="151">
        <v>2400</v>
      </c>
      <c r="N15" s="152"/>
      <c r="O15" s="153">
        <v>3769</v>
      </c>
      <c r="P15" s="154"/>
    </row>
    <row r="16" s="69" customFormat="1" ht="20.1" customHeight="1" spans="1:16">
      <c r="A16" s="103" t="s">
        <v>47</v>
      </c>
      <c r="B16" s="104">
        <v>2500</v>
      </c>
      <c r="C16" s="112">
        <v>2200</v>
      </c>
      <c r="D16" s="106">
        <f t="shared" si="1"/>
        <v>1.13636363636364</v>
      </c>
      <c r="E16" s="107">
        <v>2700</v>
      </c>
      <c r="F16" s="108">
        <f t="shared" si="0"/>
        <v>-0.0740740740740741</v>
      </c>
      <c r="G16" s="109"/>
      <c r="H16" s="110"/>
      <c r="I16" s="110"/>
      <c r="J16" s="149"/>
      <c r="K16" s="150"/>
      <c r="L16" s="150"/>
      <c r="M16" s="151">
        <v>2400</v>
      </c>
      <c r="N16" s="152"/>
      <c r="O16" s="153">
        <v>2514</v>
      </c>
      <c r="P16" s="154"/>
    </row>
    <row r="17" s="69" customFormat="1" ht="20.1" customHeight="1" spans="1:16">
      <c r="A17" s="103" t="s">
        <v>48</v>
      </c>
      <c r="B17" s="104">
        <v>1455</v>
      </c>
      <c r="C17" s="112">
        <v>1600</v>
      </c>
      <c r="D17" s="106">
        <f t="shared" si="1"/>
        <v>0.909375</v>
      </c>
      <c r="E17" s="107">
        <v>1700</v>
      </c>
      <c r="F17" s="108">
        <f t="shared" si="0"/>
        <v>-0.144117647058824</v>
      </c>
      <c r="G17" s="109">
        <v>4</v>
      </c>
      <c r="H17" s="110">
        <v>1</v>
      </c>
      <c r="I17" s="110"/>
      <c r="J17" s="149"/>
      <c r="K17" s="150">
        <v>482</v>
      </c>
      <c r="L17" s="150">
        <v>482</v>
      </c>
      <c r="M17" s="151">
        <v>1200</v>
      </c>
      <c r="N17" s="152">
        <f t="shared" ref="N17:N19" si="4">L17/M17</f>
        <v>0.401666666666667</v>
      </c>
      <c r="O17" s="153"/>
      <c r="P17" s="154"/>
    </row>
    <row r="18" s="69" customFormat="1" ht="20.1" customHeight="1" spans="1:16">
      <c r="A18" s="103" t="s">
        <v>49</v>
      </c>
      <c r="B18" s="104">
        <v>150</v>
      </c>
      <c r="C18" s="115">
        <v>1600</v>
      </c>
      <c r="D18" s="116">
        <f t="shared" si="1"/>
        <v>0.09375</v>
      </c>
      <c r="E18" s="107">
        <v>50</v>
      </c>
      <c r="F18" s="108">
        <f t="shared" si="0"/>
        <v>2</v>
      </c>
      <c r="G18" s="109">
        <v>1</v>
      </c>
      <c r="H18" s="110"/>
      <c r="I18" s="110"/>
      <c r="J18" s="149"/>
      <c r="K18" s="150">
        <v>208</v>
      </c>
      <c r="L18" s="150">
        <v>208</v>
      </c>
      <c r="M18" s="151">
        <v>1200</v>
      </c>
      <c r="N18" s="152">
        <f t="shared" si="4"/>
        <v>0.173333333333333</v>
      </c>
      <c r="O18" s="153">
        <v>200</v>
      </c>
      <c r="P18" s="154"/>
    </row>
    <row r="19" s="69" customFormat="1" ht="20.1" customHeight="1" spans="1:16">
      <c r="A19" s="117" t="s">
        <v>50</v>
      </c>
      <c r="B19" s="118">
        <v>82</v>
      </c>
      <c r="C19" s="119">
        <v>1800</v>
      </c>
      <c r="D19" s="120">
        <f t="shared" si="1"/>
        <v>0.0455555555555556</v>
      </c>
      <c r="E19" s="121">
        <v>1700</v>
      </c>
      <c r="F19" s="122">
        <f t="shared" si="0"/>
        <v>-0.951764705882353</v>
      </c>
      <c r="G19" s="123"/>
      <c r="H19" s="124"/>
      <c r="I19" s="124"/>
      <c r="J19" s="155"/>
      <c r="K19" s="156">
        <v>500</v>
      </c>
      <c r="L19" s="156">
        <v>500</v>
      </c>
      <c r="M19" s="157">
        <v>1600</v>
      </c>
      <c r="N19" s="158">
        <f t="shared" si="4"/>
        <v>0.3125</v>
      </c>
      <c r="O19" s="159">
        <v>3300</v>
      </c>
      <c r="P19" s="122">
        <f t="shared" si="3"/>
        <v>-0.848484848484849</v>
      </c>
    </row>
    <row r="20" spans="3:16"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</row>
  </sheetData>
  <sheetProtection formatCells="0" insertHyperlinks="0" autoFilter="0"/>
  <mergeCells count="7">
    <mergeCell ref="A1:P1"/>
    <mergeCell ref="B2:F2"/>
    <mergeCell ref="G2:H2"/>
    <mergeCell ref="I2:J2"/>
    <mergeCell ref="L2:P2"/>
    <mergeCell ref="C20:P20"/>
    <mergeCell ref="A2:A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B8" sqref="B8"/>
    </sheetView>
  </sheetViews>
  <sheetFormatPr defaultColWidth="9" defaultRowHeight="13.8"/>
  <cols>
    <col min="1" max="1" width="10.8796296296296" customWidth="1"/>
    <col min="2" max="2" width="7.62962962962963" customWidth="1"/>
    <col min="3" max="3" width="8.25" customWidth="1"/>
    <col min="4" max="4" width="8.62962962962963" customWidth="1"/>
    <col min="5" max="5" width="7.87962962962963" customWidth="1"/>
    <col min="6" max="6" width="6.5" customWidth="1"/>
    <col min="7" max="7" width="8.25" customWidth="1"/>
    <col min="8" max="8" width="8" customWidth="1"/>
    <col min="9" max="9" width="8.62962962962963" customWidth="1"/>
    <col min="10" max="10" width="7.5" customWidth="1"/>
    <col min="11" max="11" width="7.12962962962963" customWidth="1"/>
    <col min="12" max="12" width="8.25" customWidth="1"/>
    <col min="13" max="13" width="7.87962962962963" customWidth="1"/>
    <col min="14" max="14" width="7.75" customWidth="1"/>
    <col min="15" max="15" width="7.5" customWidth="1"/>
    <col min="16" max="16" width="6.87962962962963" customWidth="1"/>
  </cols>
  <sheetData>
    <row r="1" ht="25.8" spans="1:16">
      <c r="A1" s="36" t="s">
        <v>51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ht="21.75" customHeight="1" spans="1:16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61"/>
      <c r="M2" s="61"/>
      <c r="N2" s="61"/>
      <c r="O2" s="62" t="s">
        <v>52</v>
      </c>
      <c r="P2" s="61"/>
    </row>
    <row r="3" ht="21.75" customHeight="1" spans="1:16">
      <c r="A3" s="39"/>
      <c r="B3" s="40" t="s">
        <v>53</v>
      </c>
      <c r="C3" s="40"/>
      <c r="D3" s="40"/>
      <c r="E3" s="40"/>
      <c r="F3" s="41"/>
      <c r="G3" s="40" t="s">
        <v>54</v>
      </c>
      <c r="H3" s="40"/>
      <c r="I3" s="40"/>
      <c r="J3" s="40"/>
      <c r="K3" s="41"/>
      <c r="L3" s="63" t="s">
        <v>55</v>
      </c>
      <c r="M3" s="40"/>
      <c r="N3" s="40"/>
      <c r="O3" s="40"/>
      <c r="P3" s="41"/>
    </row>
    <row r="4" ht="21.75" customHeight="1" spans="1:16">
      <c r="A4" s="42"/>
      <c r="B4" s="43" t="s">
        <v>56</v>
      </c>
      <c r="C4" s="43" t="s">
        <v>57</v>
      </c>
      <c r="D4" s="43" t="s">
        <v>31</v>
      </c>
      <c r="E4" s="43" t="s">
        <v>57</v>
      </c>
      <c r="F4" s="44" t="s">
        <v>58</v>
      </c>
      <c r="G4" s="43" t="s">
        <v>56</v>
      </c>
      <c r="H4" s="43" t="s">
        <v>57</v>
      </c>
      <c r="I4" s="43" t="s">
        <v>31</v>
      </c>
      <c r="J4" s="43" t="s">
        <v>57</v>
      </c>
      <c r="K4" s="44" t="s">
        <v>58</v>
      </c>
      <c r="L4" s="64" t="s">
        <v>56</v>
      </c>
      <c r="M4" s="43" t="s">
        <v>57</v>
      </c>
      <c r="N4" s="43" t="s">
        <v>31</v>
      </c>
      <c r="O4" s="43" t="s">
        <v>57</v>
      </c>
      <c r="P4" s="44" t="s">
        <v>58</v>
      </c>
    </row>
    <row r="5" ht="26.25" customHeight="1" spans="1:16">
      <c r="A5" s="45" t="s">
        <v>35</v>
      </c>
      <c r="B5" s="46">
        <v>189180</v>
      </c>
      <c r="C5" s="47">
        <v>3.36</v>
      </c>
      <c r="D5" s="46">
        <v>1914042</v>
      </c>
      <c r="E5" s="47">
        <v>-18.08</v>
      </c>
      <c r="F5" s="48">
        <v>100</v>
      </c>
      <c r="G5" s="46">
        <v>129137</v>
      </c>
      <c r="H5" s="47">
        <v>12.25</v>
      </c>
      <c r="I5" s="46">
        <v>1238928</v>
      </c>
      <c r="J5" s="47">
        <v>-15.46</v>
      </c>
      <c r="K5" s="48">
        <v>100</v>
      </c>
      <c r="L5" s="46">
        <v>60042</v>
      </c>
      <c r="M5" s="47">
        <v>-11.69</v>
      </c>
      <c r="N5" s="46">
        <v>675114</v>
      </c>
      <c r="O5" s="47">
        <v>-22.47</v>
      </c>
      <c r="P5" s="48">
        <v>100</v>
      </c>
    </row>
    <row r="6" ht="26.25" customHeight="1" spans="1:16">
      <c r="A6" s="49" t="s">
        <v>36</v>
      </c>
      <c r="B6" s="50">
        <v>73944</v>
      </c>
      <c r="C6" s="51">
        <v>7.46</v>
      </c>
      <c r="D6" s="50">
        <v>775298</v>
      </c>
      <c r="E6" s="51">
        <v>-12.44</v>
      </c>
      <c r="F6" s="52">
        <v>40.51</v>
      </c>
      <c r="G6" s="50">
        <v>40068</v>
      </c>
      <c r="H6" s="51">
        <v>1.96</v>
      </c>
      <c r="I6" s="50">
        <v>428704</v>
      </c>
      <c r="J6" s="51">
        <v>-15.9</v>
      </c>
      <c r="K6" s="65">
        <v>34.6</v>
      </c>
      <c r="L6" s="50">
        <v>33876</v>
      </c>
      <c r="M6" s="51">
        <v>14.79</v>
      </c>
      <c r="N6" s="50">
        <v>346593</v>
      </c>
      <c r="O6" s="51">
        <v>-7.75</v>
      </c>
      <c r="P6" s="65">
        <v>51.34</v>
      </c>
    </row>
    <row r="7" ht="26.25" customHeight="1" spans="1:16">
      <c r="A7" s="49" t="s">
        <v>59</v>
      </c>
      <c r="B7" s="50">
        <v>65528</v>
      </c>
      <c r="C7" s="51">
        <v>51.8</v>
      </c>
      <c r="D7" s="50">
        <v>497202</v>
      </c>
      <c r="E7" s="51">
        <v>-16.98</v>
      </c>
      <c r="F7" s="52">
        <v>25.98</v>
      </c>
      <c r="G7" s="50">
        <v>46746</v>
      </c>
      <c r="H7" s="51">
        <v>87.69</v>
      </c>
      <c r="I7" s="50">
        <v>297358</v>
      </c>
      <c r="J7" s="51">
        <v>-1.71</v>
      </c>
      <c r="K7" s="65">
        <v>24</v>
      </c>
      <c r="L7" s="50">
        <v>18782</v>
      </c>
      <c r="M7" s="51">
        <v>2.84</v>
      </c>
      <c r="N7" s="50">
        <v>199845</v>
      </c>
      <c r="O7" s="51">
        <v>-32.58</v>
      </c>
      <c r="P7" s="65">
        <v>29.6</v>
      </c>
    </row>
    <row r="8" ht="26.25" customHeight="1" spans="1:16">
      <c r="A8" s="49" t="s">
        <v>38</v>
      </c>
      <c r="B8" s="50">
        <v>0</v>
      </c>
      <c r="C8" s="53"/>
      <c r="D8" s="54"/>
      <c r="E8" s="53"/>
      <c r="F8" s="52"/>
      <c r="G8" s="50"/>
      <c r="H8" s="53"/>
      <c r="I8" s="50"/>
      <c r="J8" s="53"/>
      <c r="K8" s="65"/>
      <c r="L8" s="50"/>
      <c r="M8" s="53"/>
      <c r="N8" s="50"/>
      <c r="O8" s="53"/>
      <c r="P8" s="65"/>
    </row>
    <row r="9" ht="26.25" customHeight="1" spans="1:16">
      <c r="A9" s="49" t="s">
        <v>39</v>
      </c>
      <c r="B9" s="50">
        <v>7409</v>
      </c>
      <c r="C9" s="51">
        <v>-14.52</v>
      </c>
      <c r="D9" s="50">
        <v>83947</v>
      </c>
      <c r="E9" s="51">
        <v>-14.9</v>
      </c>
      <c r="F9" s="52">
        <v>4.39</v>
      </c>
      <c r="G9" s="50">
        <v>5980</v>
      </c>
      <c r="H9" s="51">
        <v>13.17</v>
      </c>
      <c r="I9" s="50">
        <v>70147</v>
      </c>
      <c r="J9" s="51">
        <v>-5.41</v>
      </c>
      <c r="K9" s="65">
        <v>5.66</v>
      </c>
      <c r="L9" s="50">
        <v>1428</v>
      </c>
      <c r="M9" s="51">
        <v>-57.78</v>
      </c>
      <c r="N9" s="50">
        <v>13799</v>
      </c>
      <c r="O9" s="51">
        <v>-43.64</v>
      </c>
      <c r="P9" s="65">
        <v>2.04</v>
      </c>
    </row>
    <row r="10" ht="26.25" customHeight="1" spans="1:16">
      <c r="A10" s="49" t="s">
        <v>60</v>
      </c>
      <c r="B10" s="50">
        <v>729</v>
      </c>
      <c r="C10" s="53">
        <v>-73.76</v>
      </c>
      <c r="D10" s="54">
        <v>16628</v>
      </c>
      <c r="E10" s="53">
        <v>8.51</v>
      </c>
      <c r="F10" s="52">
        <v>0.87</v>
      </c>
      <c r="G10" s="50">
        <v>682</v>
      </c>
      <c r="H10" s="53">
        <v>-73.14</v>
      </c>
      <c r="I10" s="50">
        <v>15127</v>
      </c>
      <c r="J10" s="53">
        <v>14.5</v>
      </c>
      <c r="K10" s="65">
        <v>1.22</v>
      </c>
      <c r="L10" s="50">
        <v>47</v>
      </c>
      <c r="M10" s="53">
        <v>-80.3</v>
      </c>
      <c r="N10" s="50">
        <v>1501</v>
      </c>
      <c r="O10" s="53">
        <v>-28.95</v>
      </c>
      <c r="P10" s="65">
        <v>0.22</v>
      </c>
    </row>
    <row r="11" ht="26.25" customHeight="1" spans="1:16">
      <c r="A11" s="49" t="s">
        <v>41</v>
      </c>
      <c r="B11" s="50">
        <v>2966</v>
      </c>
      <c r="C11" s="51">
        <v>-7.12</v>
      </c>
      <c r="D11" s="50">
        <v>31840</v>
      </c>
      <c r="E11" s="51">
        <v>-21.56</v>
      </c>
      <c r="F11" s="52">
        <v>1.66</v>
      </c>
      <c r="G11" s="50">
        <v>2437</v>
      </c>
      <c r="H11" s="51">
        <v>-14.8</v>
      </c>
      <c r="I11" s="50">
        <v>28112</v>
      </c>
      <c r="J11" s="51">
        <v>-18.56</v>
      </c>
      <c r="K11" s="65">
        <v>2.27</v>
      </c>
      <c r="L11" s="50">
        <v>528</v>
      </c>
      <c r="M11" s="51">
        <v>58.82</v>
      </c>
      <c r="N11" s="50">
        <v>3729</v>
      </c>
      <c r="O11" s="51">
        <v>-38.64</v>
      </c>
      <c r="P11" s="65">
        <v>0.55</v>
      </c>
    </row>
    <row r="12" ht="26.25" customHeight="1" spans="1:16">
      <c r="A12" s="49" t="s">
        <v>42</v>
      </c>
      <c r="B12" s="50">
        <v>1285</v>
      </c>
      <c r="C12" s="51">
        <v>-26.27</v>
      </c>
      <c r="D12" s="50">
        <v>17340</v>
      </c>
      <c r="E12" s="51">
        <v>-15.71</v>
      </c>
      <c r="F12" s="52">
        <v>0.91</v>
      </c>
      <c r="G12" s="50">
        <v>986</v>
      </c>
      <c r="H12" s="51">
        <v>-21.61</v>
      </c>
      <c r="I12" s="50">
        <v>12577</v>
      </c>
      <c r="J12" s="51">
        <v>-17.41</v>
      </c>
      <c r="K12" s="65">
        <v>1.02</v>
      </c>
      <c r="L12" s="50">
        <v>299</v>
      </c>
      <c r="M12" s="51">
        <v>-38.4</v>
      </c>
      <c r="N12" s="50">
        <v>4763</v>
      </c>
      <c r="O12" s="51">
        <v>-10.83</v>
      </c>
      <c r="P12" s="65">
        <v>0.71</v>
      </c>
    </row>
    <row r="13" ht="26.25" customHeight="1" spans="1:16">
      <c r="A13" s="49" t="s">
        <v>43</v>
      </c>
      <c r="B13" s="50">
        <v>2013</v>
      </c>
      <c r="C13" s="51">
        <v>6.77</v>
      </c>
      <c r="D13" s="50">
        <v>23089</v>
      </c>
      <c r="E13" s="51">
        <v>-5.38</v>
      </c>
      <c r="F13" s="52">
        <v>1.21</v>
      </c>
      <c r="G13" s="50">
        <v>1759</v>
      </c>
      <c r="H13" s="51">
        <v>6</v>
      </c>
      <c r="I13" s="50">
        <v>19894</v>
      </c>
      <c r="J13" s="51">
        <v>-6.01</v>
      </c>
      <c r="K13" s="65">
        <v>1.61</v>
      </c>
      <c r="L13" s="50">
        <v>254</v>
      </c>
      <c r="M13" s="51">
        <v>12.51</v>
      </c>
      <c r="N13" s="50">
        <v>3195</v>
      </c>
      <c r="O13" s="51">
        <v>-1.26</v>
      </c>
      <c r="P13" s="65">
        <v>0.47</v>
      </c>
    </row>
    <row r="14" ht="26.25" customHeight="1" spans="1:16">
      <c r="A14" s="49" t="s">
        <v>44</v>
      </c>
      <c r="B14" s="50">
        <v>4055</v>
      </c>
      <c r="C14" s="51">
        <v>-11.63</v>
      </c>
      <c r="D14" s="50">
        <v>43950</v>
      </c>
      <c r="E14" s="51">
        <v>-13.79</v>
      </c>
      <c r="F14" s="52">
        <v>2.3</v>
      </c>
      <c r="G14" s="50">
        <v>3310</v>
      </c>
      <c r="H14" s="51">
        <v>-0.73</v>
      </c>
      <c r="I14" s="50">
        <v>34038</v>
      </c>
      <c r="J14" s="51">
        <v>-6.87</v>
      </c>
      <c r="K14" s="65">
        <v>2.75</v>
      </c>
      <c r="L14" s="50">
        <v>745</v>
      </c>
      <c r="M14" s="51">
        <v>-40.62</v>
      </c>
      <c r="N14" s="50">
        <v>9912</v>
      </c>
      <c r="O14" s="51">
        <v>-31.34</v>
      </c>
      <c r="P14" s="65">
        <v>1.47</v>
      </c>
    </row>
    <row r="15" ht="26.25" customHeight="1" spans="1:16">
      <c r="A15" s="49" t="s">
        <v>45</v>
      </c>
      <c r="B15" s="50">
        <v>6284</v>
      </c>
      <c r="C15" s="51">
        <v>-29.3</v>
      </c>
      <c r="D15" s="50">
        <v>78942</v>
      </c>
      <c r="E15" s="51">
        <v>-27.77</v>
      </c>
      <c r="F15" s="52">
        <v>4.12</v>
      </c>
      <c r="G15" s="50">
        <v>5772</v>
      </c>
      <c r="H15" s="51">
        <v>-23.16</v>
      </c>
      <c r="I15" s="50">
        <v>68822</v>
      </c>
      <c r="J15" s="51">
        <v>-28.04</v>
      </c>
      <c r="K15" s="65">
        <v>5.55</v>
      </c>
      <c r="L15" s="50">
        <v>512</v>
      </c>
      <c r="M15" s="51">
        <v>-62.83</v>
      </c>
      <c r="N15" s="50">
        <v>10120</v>
      </c>
      <c r="O15" s="51">
        <v>-25.9</v>
      </c>
      <c r="P15" s="65">
        <v>1.5</v>
      </c>
    </row>
    <row r="16" ht="26.25" customHeight="1" spans="1:16">
      <c r="A16" s="49" t="s">
        <v>46</v>
      </c>
      <c r="B16" s="50">
        <v>11360</v>
      </c>
      <c r="C16" s="51">
        <v>-54.51</v>
      </c>
      <c r="D16" s="50">
        <v>184564</v>
      </c>
      <c r="E16" s="51">
        <v>-40.51</v>
      </c>
      <c r="F16" s="52">
        <v>9.64</v>
      </c>
      <c r="G16" s="50">
        <v>9677</v>
      </c>
      <c r="H16" s="51">
        <v>-32.69</v>
      </c>
      <c r="I16" s="50">
        <v>125793</v>
      </c>
      <c r="J16" s="51">
        <v>-40.72</v>
      </c>
      <c r="K16" s="65">
        <v>10.15</v>
      </c>
      <c r="L16" s="50">
        <v>1683</v>
      </c>
      <c r="M16" s="51">
        <v>-84.12</v>
      </c>
      <c r="N16" s="50">
        <v>58771</v>
      </c>
      <c r="O16" s="51">
        <v>-40.05</v>
      </c>
      <c r="P16" s="65">
        <v>8.71</v>
      </c>
    </row>
    <row r="17" ht="26.25" customHeight="1" spans="1:16">
      <c r="A17" s="49" t="s">
        <v>47</v>
      </c>
      <c r="B17" s="50">
        <v>2662</v>
      </c>
      <c r="C17" s="51">
        <v>-32.97</v>
      </c>
      <c r="D17" s="50">
        <v>36059</v>
      </c>
      <c r="E17" s="51">
        <v>-27.4</v>
      </c>
      <c r="F17" s="52">
        <v>1.88</v>
      </c>
      <c r="G17" s="50">
        <v>1500</v>
      </c>
      <c r="H17" s="51">
        <v>-35.61</v>
      </c>
      <c r="I17" s="50">
        <v>21443</v>
      </c>
      <c r="J17" s="51">
        <v>-26.7</v>
      </c>
      <c r="K17" s="65">
        <v>1.73</v>
      </c>
      <c r="L17" s="50">
        <v>1161</v>
      </c>
      <c r="M17" s="51">
        <v>-29.2</v>
      </c>
      <c r="N17" s="50">
        <v>14617</v>
      </c>
      <c r="O17" s="51">
        <v>-28.41</v>
      </c>
      <c r="P17" s="65">
        <v>2.17</v>
      </c>
    </row>
    <row r="18" ht="26.25" customHeight="1" spans="1:16">
      <c r="A18" s="49" t="s">
        <v>48</v>
      </c>
      <c r="B18" s="50">
        <v>2751</v>
      </c>
      <c r="C18" s="51">
        <v>2.91</v>
      </c>
      <c r="D18" s="50">
        <v>29829</v>
      </c>
      <c r="E18" s="51">
        <v>-0.82</v>
      </c>
      <c r="F18" s="52">
        <v>1.56</v>
      </c>
      <c r="G18" s="50">
        <v>2330</v>
      </c>
      <c r="H18" s="51">
        <v>-0.97</v>
      </c>
      <c r="I18" s="50">
        <v>25948</v>
      </c>
      <c r="J18" s="51">
        <v>2.81</v>
      </c>
      <c r="K18" s="65">
        <v>2.09</v>
      </c>
      <c r="L18" s="50">
        <v>422</v>
      </c>
      <c r="M18" s="51">
        <v>31.3</v>
      </c>
      <c r="N18" s="66">
        <v>3881</v>
      </c>
      <c r="O18" s="51">
        <v>-19.74</v>
      </c>
      <c r="P18" s="65">
        <v>0.57</v>
      </c>
    </row>
    <row r="19" ht="26.25" customHeight="1" spans="1:16">
      <c r="A19" s="49" t="s">
        <v>49</v>
      </c>
      <c r="B19" s="50">
        <v>3497</v>
      </c>
      <c r="C19" s="51">
        <v>4.26</v>
      </c>
      <c r="D19" s="50">
        <v>46247</v>
      </c>
      <c r="E19" s="51">
        <v>14.06</v>
      </c>
      <c r="F19" s="52">
        <v>2.42</v>
      </c>
      <c r="G19" s="50">
        <v>3319</v>
      </c>
      <c r="H19" s="51">
        <v>5.76</v>
      </c>
      <c r="I19" s="50">
        <v>43317</v>
      </c>
      <c r="J19" s="51">
        <v>20.76</v>
      </c>
      <c r="K19" s="65">
        <v>3.5</v>
      </c>
      <c r="L19" s="50">
        <v>179</v>
      </c>
      <c r="M19" s="51">
        <v>-17.35</v>
      </c>
      <c r="N19" s="50">
        <v>2930</v>
      </c>
      <c r="O19" s="51">
        <v>-37.31</v>
      </c>
      <c r="P19" s="65">
        <v>0.43</v>
      </c>
    </row>
    <row r="20" ht="26.25" customHeight="1" spans="1:16">
      <c r="A20" s="55" t="s">
        <v>61</v>
      </c>
      <c r="B20" s="56">
        <v>4699</v>
      </c>
      <c r="C20" s="57">
        <v>8.08</v>
      </c>
      <c r="D20" s="56">
        <v>49105</v>
      </c>
      <c r="E20" s="57">
        <v>-20.38</v>
      </c>
      <c r="F20" s="58">
        <v>2.57</v>
      </c>
      <c r="G20" s="56">
        <v>4572</v>
      </c>
      <c r="H20" s="57">
        <v>8.77</v>
      </c>
      <c r="I20" s="56">
        <v>47649</v>
      </c>
      <c r="J20" s="57">
        <v>-20.92</v>
      </c>
      <c r="K20" s="67">
        <v>3.85</v>
      </c>
      <c r="L20" s="56">
        <v>127</v>
      </c>
      <c r="M20" s="57">
        <v>-11.69</v>
      </c>
      <c r="N20" s="56">
        <v>1456</v>
      </c>
      <c r="O20" s="57">
        <v>2.86</v>
      </c>
      <c r="P20" s="67">
        <v>0.22</v>
      </c>
    </row>
    <row r="21" ht="21.75" customHeight="1" spans="1:16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8" t="s">
        <v>62</v>
      </c>
      <c r="O21" s="68"/>
      <c r="P21" s="68"/>
    </row>
  </sheetData>
  <sheetProtection formatCells="0" insertHyperlinks="0" autoFilter="0"/>
  <mergeCells count="5">
    <mergeCell ref="A1:P1"/>
    <mergeCell ref="B3:F3"/>
    <mergeCell ref="G3:K3"/>
    <mergeCell ref="L3:P3"/>
    <mergeCell ref="A3:A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="85" zoomScaleNormal="85" workbookViewId="0">
      <selection activeCell="D11" sqref="D11"/>
    </sheetView>
  </sheetViews>
  <sheetFormatPr defaultColWidth="9" defaultRowHeight="13.8"/>
  <cols>
    <col min="1" max="1" width="8.25" customWidth="1"/>
    <col min="2" max="2" width="14" customWidth="1"/>
    <col min="3" max="11" width="10.75" customWidth="1"/>
  </cols>
  <sheetData>
    <row r="1" ht="27" customHeight="1" spans="1:11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customHeight="1" spans="1:11">
      <c r="A2" s="2"/>
      <c r="B2" s="3"/>
      <c r="C2" s="3"/>
      <c r="D2" s="4"/>
      <c r="E2" s="4"/>
      <c r="F2" s="5"/>
      <c r="G2" s="5"/>
      <c r="H2" s="6"/>
      <c r="I2" s="5"/>
      <c r="J2" s="29"/>
      <c r="K2" s="29"/>
    </row>
    <row r="3" ht="33.75" customHeight="1" spans="1:11">
      <c r="A3" s="7" t="s">
        <v>64</v>
      </c>
      <c r="B3" s="8" t="s">
        <v>65</v>
      </c>
      <c r="C3" s="8" t="s">
        <v>66</v>
      </c>
      <c r="D3" s="8"/>
      <c r="E3" s="8"/>
      <c r="F3" s="8" t="s">
        <v>67</v>
      </c>
      <c r="G3" s="8"/>
      <c r="H3" s="8"/>
      <c r="I3" s="8" t="s">
        <v>68</v>
      </c>
      <c r="J3" s="8"/>
      <c r="K3" s="30"/>
    </row>
    <row r="4" ht="33.75" customHeight="1" spans="1:11">
      <c r="A4" s="9"/>
      <c r="B4" s="10"/>
      <c r="C4" s="11" t="s">
        <v>56</v>
      </c>
      <c r="D4" s="12" t="s">
        <v>31</v>
      </c>
      <c r="E4" s="13" t="s">
        <v>57</v>
      </c>
      <c r="F4" s="11" t="s">
        <v>56</v>
      </c>
      <c r="G4" s="12" t="s">
        <v>31</v>
      </c>
      <c r="H4" s="13" t="s">
        <v>57</v>
      </c>
      <c r="I4" s="11" t="s">
        <v>56</v>
      </c>
      <c r="J4" s="12" t="s">
        <v>31</v>
      </c>
      <c r="K4" s="31" t="s">
        <v>57</v>
      </c>
    </row>
    <row r="5" ht="33.75" customHeight="1" spans="1:11">
      <c r="A5" s="14"/>
      <c r="B5" s="15" t="s">
        <v>69</v>
      </c>
      <c r="C5" s="16">
        <v>932038</v>
      </c>
      <c r="D5" s="17">
        <v>8778467</v>
      </c>
      <c r="E5" s="18">
        <v>-5</v>
      </c>
      <c r="F5" s="16">
        <v>573251</v>
      </c>
      <c r="G5" s="17">
        <v>5124286</v>
      </c>
      <c r="H5" s="18">
        <v>-7.6</v>
      </c>
      <c r="I5" s="16">
        <v>358787</v>
      </c>
      <c r="J5" s="17">
        <v>3654181</v>
      </c>
      <c r="K5" s="32">
        <v>-1.2</v>
      </c>
    </row>
    <row r="6" ht="33.75" customHeight="1" spans="1:11">
      <c r="A6" s="19" t="s">
        <v>70</v>
      </c>
      <c r="B6" s="20"/>
      <c r="C6" s="20"/>
      <c r="D6" s="20"/>
      <c r="E6" s="20"/>
      <c r="F6" s="20"/>
      <c r="G6" s="20"/>
      <c r="H6" s="20"/>
      <c r="I6" s="20"/>
      <c r="J6" s="20"/>
      <c r="K6" s="33"/>
    </row>
    <row r="7" ht="33.75" customHeight="1" spans="1:11">
      <c r="A7" s="14">
        <v>1</v>
      </c>
      <c r="B7" s="15" t="s">
        <v>71</v>
      </c>
      <c r="C7" s="16">
        <v>189180</v>
      </c>
      <c r="D7" s="17">
        <v>1914042</v>
      </c>
      <c r="E7" s="18">
        <v>-18.1</v>
      </c>
      <c r="F7" s="16">
        <v>129137</v>
      </c>
      <c r="G7" s="17">
        <v>1238928</v>
      </c>
      <c r="H7" s="18">
        <v>-15.5</v>
      </c>
      <c r="I7" s="16">
        <v>60042</v>
      </c>
      <c r="J7" s="17">
        <v>675114</v>
      </c>
      <c r="K7" s="32">
        <v>-22.5</v>
      </c>
    </row>
    <row r="8" ht="33.75" customHeight="1" spans="1:11">
      <c r="A8" s="14">
        <v>2</v>
      </c>
      <c r="B8" s="15" t="s">
        <v>72</v>
      </c>
      <c r="C8" s="16">
        <v>79604</v>
      </c>
      <c r="D8" s="16">
        <v>461706</v>
      </c>
      <c r="E8" s="18">
        <v>3.8</v>
      </c>
      <c r="F8" s="21">
        <v>59543</v>
      </c>
      <c r="G8" s="16">
        <v>341441</v>
      </c>
      <c r="H8" s="18">
        <v>-2.4</v>
      </c>
      <c r="I8" s="16">
        <v>20061</v>
      </c>
      <c r="J8" s="16">
        <v>120265</v>
      </c>
      <c r="K8" s="32">
        <v>27.1</v>
      </c>
    </row>
    <row r="9" ht="33.75" customHeight="1" spans="1:11">
      <c r="A9" s="14">
        <v>3</v>
      </c>
      <c r="B9" s="15" t="s">
        <v>73</v>
      </c>
      <c r="C9" s="16">
        <v>29866</v>
      </c>
      <c r="D9" s="16">
        <v>258762</v>
      </c>
      <c r="E9" s="18">
        <v>7</v>
      </c>
      <c r="F9" s="16">
        <v>26854</v>
      </c>
      <c r="G9" s="16">
        <v>237126</v>
      </c>
      <c r="H9" s="18">
        <v>7.4</v>
      </c>
      <c r="I9" s="16">
        <v>3013</v>
      </c>
      <c r="J9" s="16">
        <v>21636</v>
      </c>
      <c r="K9" s="32">
        <v>2.7</v>
      </c>
    </row>
    <row r="10" ht="33.75" customHeight="1" spans="1:11">
      <c r="A10" s="14">
        <v>4</v>
      </c>
      <c r="B10" s="15" t="s">
        <v>74</v>
      </c>
      <c r="C10" s="16">
        <v>47797</v>
      </c>
      <c r="D10" s="16">
        <v>490971</v>
      </c>
      <c r="E10" s="18">
        <v>-5.5</v>
      </c>
      <c r="F10" s="16">
        <v>39391</v>
      </c>
      <c r="G10" s="16">
        <v>381312</v>
      </c>
      <c r="H10" s="18">
        <v>-2.6</v>
      </c>
      <c r="I10" s="16">
        <v>8406</v>
      </c>
      <c r="J10" s="16">
        <v>109660</v>
      </c>
      <c r="K10" s="32">
        <v>-14.2</v>
      </c>
    </row>
    <row r="11" ht="33.75" customHeight="1" spans="1:11">
      <c r="A11" s="14">
        <v>5</v>
      </c>
      <c r="B11" s="15" t="s">
        <v>75</v>
      </c>
      <c r="C11" s="16">
        <v>33976</v>
      </c>
      <c r="D11" s="16">
        <v>339744</v>
      </c>
      <c r="E11" s="18">
        <v>2.5</v>
      </c>
      <c r="F11" s="16">
        <v>30162</v>
      </c>
      <c r="G11" s="16">
        <v>299925</v>
      </c>
      <c r="H11" s="18">
        <v>5.1</v>
      </c>
      <c r="I11" s="16">
        <v>3813</v>
      </c>
      <c r="J11" s="16">
        <v>39819</v>
      </c>
      <c r="K11" s="32">
        <v>-13.6</v>
      </c>
    </row>
    <row r="12" ht="33.75" customHeight="1" spans="1:11">
      <c r="A12" s="14">
        <v>6</v>
      </c>
      <c r="B12" s="15" t="s">
        <v>76</v>
      </c>
      <c r="C12" s="16">
        <v>24186</v>
      </c>
      <c r="D12" s="16">
        <v>232404</v>
      </c>
      <c r="E12" s="18">
        <v>-1.9</v>
      </c>
      <c r="F12" s="16">
        <v>16106</v>
      </c>
      <c r="G12" s="16">
        <v>162353</v>
      </c>
      <c r="H12" s="18">
        <v>-7.8</v>
      </c>
      <c r="I12" s="16">
        <v>8079</v>
      </c>
      <c r="J12" s="16">
        <v>70051</v>
      </c>
      <c r="K12" s="32">
        <v>14.9</v>
      </c>
    </row>
    <row r="13" ht="33.75" customHeight="1" spans="1:11">
      <c r="A13" s="22">
        <v>7</v>
      </c>
      <c r="B13" s="23" t="s">
        <v>77</v>
      </c>
      <c r="C13" s="24">
        <v>521347</v>
      </c>
      <c r="D13" s="24">
        <v>5018234</v>
      </c>
      <c r="E13" s="25">
        <v>-0.9</v>
      </c>
      <c r="F13" s="24">
        <v>267187</v>
      </c>
      <c r="G13" s="24">
        <v>2411021</v>
      </c>
      <c r="H13" s="25">
        <v>-7.1</v>
      </c>
      <c r="I13" s="24">
        <v>254160</v>
      </c>
      <c r="J13" s="24">
        <v>2607213</v>
      </c>
      <c r="K13" s="34">
        <v>5.7</v>
      </c>
    </row>
    <row r="14" ht="33.75" customHeight="1" spans="1:11">
      <c r="A14" s="26">
        <v>8</v>
      </c>
      <c r="B14" s="27" t="s">
        <v>78</v>
      </c>
      <c r="C14" s="28">
        <v>6070</v>
      </c>
      <c r="D14" s="28">
        <v>61166</v>
      </c>
      <c r="E14" s="27">
        <v>-4.2</v>
      </c>
      <c r="F14" s="28">
        <v>4858</v>
      </c>
      <c r="G14" s="28">
        <v>50742</v>
      </c>
      <c r="H14" s="27">
        <v>-7.5</v>
      </c>
      <c r="I14" s="28">
        <v>1212</v>
      </c>
      <c r="J14" s="28">
        <v>10424</v>
      </c>
      <c r="K14" s="35">
        <v>15.5</v>
      </c>
    </row>
  </sheetData>
  <sheetProtection formatCells="0" insertHyperlinks="0" autoFilter="0"/>
  <mergeCells count="9">
    <mergeCell ref="A1:K1"/>
    <mergeCell ref="D2:E2"/>
    <mergeCell ref="J2:K2"/>
    <mergeCell ref="C3:E3"/>
    <mergeCell ref="F3:H3"/>
    <mergeCell ref="I3:K3"/>
    <mergeCell ref="A6:K6"/>
    <mergeCell ref="A3:A4"/>
    <mergeCell ref="B3:B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1 " / > < p i x e l a t o r L i s t   s h e e t S t i d = " 2 " / > < p i x e l a t o r L i s t   s h e e t S t i d = " 6 " / > < p i x e l a t o r L i s t   s h e e t S t i d = " 7 " / > < / p i x e l a t o r s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5 "   i n t e r l i n e O n O f f = " 0 "   i n t e r l i n e C o l o r = " 0 " /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6 "   i n t e r l i n e O n O f f = " 0 "   i n t e r l i n e C o l o r = " 0 " / > < i n t e r l i n e I t e m   s h e e t S t i d = " 7 "   i n t e r l i n e O n O f f = " 0 "   i n t e r l i n e C o l o r = " 0 " / > < / s h e e t I n t e r l i n e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5 "   m a s t e r = " " / > < r a n g e L i s t   s h e e t S t i d = " 1 "   m a s t e r = " " / > < r a n g e L i s t   s h e e t S t i d = " 2 "   m a s t e r = " " / > < r a n g e L i s t   s h e e t S t i d = " 6 "   m a s t e r = " " / > < / a l l o w E d i t U s e r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12月汇总</vt:lpstr>
      <vt:lpstr>12月外资</vt:lpstr>
      <vt:lpstr>12月外贸</vt:lpstr>
      <vt:lpstr>12月份分县市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一定有办法</cp:lastModifiedBy>
  <dcterms:created xsi:type="dcterms:W3CDTF">2018-04-23T13:48:00Z</dcterms:created>
  <cp:lastPrinted>2021-01-29T01:42:00Z</cp:lastPrinted>
  <dcterms:modified xsi:type="dcterms:W3CDTF">2021-01-29T01:54:34Z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