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公共预算新" sheetId="1" r:id="rId1"/>
    <sheet name="平衡表" sheetId="2" r:id="rId2"/>
    <sheet name="基金预算支出" sheetId="3" r:id="rId3"/>
    <sheet name="基金平衡表" sheetId="4" r:id="rId4"/>
  </sheets>
  <definedNames/>
  <calcPr fullCalcOnLoad="1"/>
</workbook>
</file>

<file path=xl/sharedStrings.xml><?xml version="1.0" encoding="utf-8"?>
<sst xmlns="http://schemas.openxmlformats.org/spreadsheetml/2006/main" count="136" uniqueCount="109">
  <si>
    <t>表二：</t>
  </si>
  <si>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：</t>
    </r>
  </si>
  <si>
    <r>
      <t>2018</t>
    </r>
    <r>
      <rPr>
        <sz val="22"/>
        <color indexed="8"/>
        <rFont val="华文中宋"/>
        <family val="0"/>
      </rPr>
      <t>年江阴市南闸街道一般公共预算收支决算情况表</t>
    </r>
  </si>
  <si>
    <t>金额单位：万元</t>
  </si>
  <si>
    <r>
      <t>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入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目</t>
    </r>
  </si>
  <si>
    <r>
      <t>2017</t>
    </r>
    <r>
      <rPr>
        <sz val="12"/>
        <color indexed="8"/>
        <rFont val="黑体"/>
        <family val="0"/>
      </rPr>
      <t>年
决算数</t>
    </r>
  </si>
  <si>
    <r>
      <t>2018</t>
    </r>
    <r>
      <rPr>
        <sz val="12"/>
        <color indexed="8"/>
        <rFont val="黑体"/>
        <family val="0"/>
      </rPr>
      <t>年预算数</t>
    </r>
  </si>
  <si>
    <r>
      <t>2018</t>
    </r>
    <r>
      <rPr>
        <sz val="12"/>
        <color indexed="8"/>
        <rFont val="黑体"/>
        <family val="0"/>
      </rPr>
      <t>年预
算调整数</t>
    </r>
  </si>
  <si>
    <r>
      <t>2018</t>
    </r>
    <r>
      <rPr>
        <sz val="12"/>
        <color indexed="8"/>
        <rFont val="黑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0"/>
      </rPr>
      <t>决算数</t>
    </r>
  </si>
  <si>
    <t>增长率</t>
  </si>
  <si>
    <t>完成率</t>
  </si>
  <si>
    <r>
      <t>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目</t>
    </r>
  </si>
  <si>
    <r>
      <t>2018</t>
    </r>
    <r>
      <rPr>
        <sz val="12"/>
        <color indexed="8"/>
        <rFont val="黑体"/>
        <family val="0"/>
      </rPr>
      <t>年
预算数</t>
    </r>
  </si>
  <si>
    <t>一般公共预算收入合计</t>
  </si>
  <si>
    <t>一般公共预算支出合计</t>
  </si>
  <si>
    <r>
      <t xml:space="preserve">1. </t>
    </r>
    <r>
      <rPr>
        <b/>
        <sz val="11"/>
        <color indexed="8"/>
        <rFont val="宋体"/>
        <family val="0"/>
      </rPr>
      <t>税收收入</t>
    </r>
  </si>
  <si>
    <r>
      <t>1.</t>
    </r>
    <r>
      <rPr>
        <sz val="11"/>
        <rFont val="宋体"/>
        <family val="0"/>
      </rPr>
      <t>一般公共服务支出</t>
    </r>
  </si>
  <si>
    <r>
      <t xml:space="preserve">   </t>
    </r>
    <r>
      <rPr>
        <sz val="11"/>
        <color indexed="8"/>
        <rFont val="宋体"/>
        <family val="0"/>
      </rPr>
      <t>国内增值税</t>
    </r>
  </si>
  <si>
    <r>
      <t>2.</t>
    </r>
    <r>
      <rPr>
        <sz val="11"/>
        <rFont val="宋体"/>
        <family val="0"/>
      </rPr>
      <t>公共安全支出</t>
    </r>
  </si>
  <si>
    <r>
      <t xml:space="preserve">   </t>
    </r>
    <r>
      <rPr>
        <sz val="11"/>
        <color indexed="8"/>
        <rFont val="宋体"/>
        <family val="0"/>
      </rPr>
      <t>改征增值税</t>
    </r>
  </si>
  <si>
    <r>
      <t>3.</t>
    </r>
    <r>
      <rPr>
        <sz val="11"/>
        <rFont val="宋体"/>
        <family val="0"/>
      </rPr>
      <t>教育支出</t>
    </r>
  </si>
  <si>
    <r>
      <t xml:space="preserve">   </t>
    </r>
    <r>
      <rPr>
        <sz val="11"/>
        <color indexed="8"/>
        <rFont val="宋体"/>
        <family val="0"/>
      </rPr>
      <t>营业税</t>
    </r>
  </si>
  <si>
    <r>
      <t>4.</t>
    </r>
    <r>
      <rPr>
        <sz val="11"/>
        <rFont val="宋体"/>
        <family val="0"/>
      </rPr>
      <t>科学技术支出</t>
    </r>
  </si>
  <si>
    <r>
      <t xml:space="preserve">   </t>
    </r>
    <r>
      <rPr>
        <sz val="11"/>
        <color indexed="8"/>
        <rFont val="宋体"/>
        <family val="0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</si>
  <si>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5.</t>
    </r>
    <r>
      <rPr>
        <sz val="11"/>
        <rFont val="宋体"/>
        <family val="0"/>
      </rPr>
      <t>文化体育与传媒支出</t>
    </r>
  </si>
  <si>
    <r>
      <t xml:space="preserve">   </t>
    </r>
    <r>
      <rPr>
        <sz val="11"/>
        <color indexed="8"/>
        <rFont val="宋体"/>
        <family val="0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</si>
  <si>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6.</t>
    </r>
    <r>
      <rPr>
        <sz val="11"/>
        <rFont val="宋体"/>
        <family val="0"/>
      </rPr>
      <t>社会保障和就业支出</t>
    </r>
  </si>
  <si>
    <r>
      <t xml:space="preserve">   </t>
    </r>
    <r>
      <rPr>
        <sz val="11"/>
        <color indexed="8"/>
        <rFont val="宋体"/>
        <family val="0"/>
      </rPr>
      <t>城市维护建设税</t>
    </r>
  </si>
  <si>
    <r>
      <t>7.</t>
    </r>
    <r>
      <rPr>
        <sz val="11"/>
        <rFont val="宋体"/>
        <family val="0"/>
      </rPr>
      <t>医疗卫生与计划生育支出</t>
    </r>
  </si>
  <si>
    <r>
      <t xml:space="preserve">   </t>
    </r>
    <r>
      <rPr>
        <sz val="11"/>
        <color indexed="8"/>
        <rFont val="宋体"/>
        <family val="0"/>
      </rPr>
      <t>房产税</t>
    </r>
  </si>
  <si>
    <r>
      <t>8.</t>
    </r>
    <r>
      <rPr>
        <sz val="11"/>
        <rFont val="宋体"/>
        <family val="0"/>
      </rPr>
      <t>节能环保支出</t>
    </r>
  </si>
  <si>
    <r>
      <t xml:space="preserve">   </t>
    </r>
    <r>
      <rPr>
        <sz val="11"/>
        <color indexed="8"/>
        <rFont val="宋体"/>
        <family val="0"/>
      </rPr>
      <t>土地增值税</t>
    </r>
  </si>
  <si>
    <r>
      <t>9.</t>
    </r>
    <r>
      <rPr>
        <sz val="11"/>
        <rFont val="宋体"/>
        <family val="0"/>
      </rPr>
      <t>城乡社区支出</t>
    </r>
  </si>
  <si>
    <r>
      <t xml:space="preserve">   </t>
    </r>
    <r>
      <rPr>
        <sz val="11"/>
        <color indexed="8"/>
        <rFont val="宋体"/>
        <family val="0"/>
      </rPr>
      <t>契税</t>
    </r>
  </si>
  <si>
    <r>
      <t>10.</t>
    </r>
    <r>
      <rPr>
        <sz val="11"/>
        <rFont val="宋体"/>
        <family val="0"/>
      </rPr>
      <t>农林水支出</t>
    </r>
  </si>
  <si>
    <r>
      <t xml:space="preserve">   </t>
    </r>
    <r>
      <rPr>
        <sz val="11"/>
        <color indexed="8"/>
        <rFont val="宋体"/>
        <family val="0"/>
      </rPr>
      <t>城镇土地使用税</t>
    </r>
  </si>
  <si>
    <r>
      <t>11.</t>
    </r>
    <r>
      <rPr>
        <sz val="11"/>
        <rFont val="宋体"/>
        <family val="0"/>
      </rPr>
      <t>交通运输支出</t>
    </r>
  </si>
  <si>
    <r>
      <t xml:space="preserve">   </t>
    </r>
    <r>
      <rPr>
        <sz val="11"/>
        <color indexed="8"/>
        <rFont val="宋体"/>
        <family val="0"/>
      </rPr>
      <t>其他税收收入</t>
    </r>
  </si>
  <si>
    <r>
      <t>12.</t>
    </r>
    <r>
      <rPr>
        <sz val="11"/>
        <rFont val="宋体"/>
        <family val="0"/>
      </rPr>
      <t>资源勘探信息等支出</t>
    </r>
  </si>
  <si>
    <r>
      <t xml:space="preserve">2. </t>
    </r>
    <r>
      <rPr>
        <b/>
        <sz val="11"/>
        <color indexed="8"/>
        <rFont val="宋体"/>
        <family val="0"/>
      </rPr>
      <t>非税收入</t>
    </r>
  </si>
  <si>
    <r>
      <t>13.</t>
    </r>
    <r>
      <rPr>
        <sz val="11"/>
        <rFont val="宋体"/>
        <family val="0"/>
      </rPr>
      <t>商业服务业等支出</t>
    </r>
  </si>
  <si>
    <r>
      <t xml:space="preserve">   </t>
    </r>
    <r>
      <rPr>
        <sz val="11"/>
        <color indexed="8"/>
        <rFont val="宋体"/>
        <family val="0"/>
      </rPr>
      <t>专项收入</t>
    </r>
  </si>
  <si>
    <r>
      <t>14.</t>
    </r>
    <r>
      <rPr>
        <sz val="11"/>
        <rFont val="宋体"/>
        <family val="0"/>
      </rPr>
      <t>援助其他地区支出</t>
    </r>
  </si>
  <si>
    <r>
      <t xml:space="preserve">   </t>
    </r>
    <r>
      <rPr>
        <sz val="11"/>
        <color indexed="8"/>
        <rFont val="宋体"/>
        <family val="0"/>
      </rPr>
      <t>行政事业性收费收入</t>
    </r>
  </si>
  <si>
    <r>
      <t>15.</t>
    </r>
    <r>
      <rPr>
        <sz val="11"/>
        <rFont val="宋体"/>
        <family val="0"/>
      </rPr>
      <t>金融支出</t>
    </r>
  </si>
  <si>
    <r>
      <t xml:space="preserve">   </t>
    </r>
    <r>
      <rPr>
        <sz val="11"/>
        <color indexed="8"/>
        <rFont val="宋体"/>
        <family val="0"/>
      </rPr>
      <t>罚没收入</t>
    </r>
  </si>
  <si>
    <r>
      <t>16.</t>
    </r>
    <r>
      <rPr>
        <sz val="11"/>
        <rFont val="宋体"/>
        <family val="0"/>
      </rPr>
      <t>国土海洋气象等支出</t>
    </r>
  </si>
  <si>
    <r>
      <t xml:space="preserve">   </t>
    </r>
    <r>
      <rPr>
        <sz val="11"/>
        <color indexed="8"/>
        <rFont val="宋体"/>
        <family val="0"/>
      </rPr>
      <t>国有资源（资产）有偿使用收入</t>
    </r>
  </si>
  <si>
    <r>
      <t>17.</t>
    </r>
    <r>
      <rPr>
        <sz val="11"/>
        <rFont val="宋体"/>
        <family val="0"/>
      </rPr>
      <t>住房保障支出</t>
    </r>
  </si>
  <si>
    <r>
      <t xml:space="preserve">   </t>
    </r>
    <r>
      <rPr>
        <sz val="11"/>
        <color indexed="8"/>
        <rFont val="宋体"/>
        <family val="0"/>
      </rPr>
      <t>其他收入</t>
    </r>
  </si>
  <si>
    <r>
      <t>18.</t>
    </r>
    <r>
      <rPr>
        <sz val="11"/>
        <rFont val="宋体"/>
        <family val="0"/>
      </rPr>
      <t>粮油物资储备支出</t>
    </r>
  </si>
  <si>
    <r>
      <t>19.</t>
    </r>
    <r>
      <rPr>
        <sz val="11"/>
        <rFont val="宋体"/>
        <family val="0"/>
      </rPr>
      <t>其他各项支出</t>
    </r>
  </si>
  <si>
    <r>
      <t>20.</t>
    </r>
    <r>
      <rPr>
        <sz val="11"/>
        <color indexed="8"/>
        <rFont val="宋体"/>
        <family val="0"/>
      </rPr>
      <t>债务付息支出</t>
    </r>
  </si>
  <si>
    <r>
      <t>21.</t>
    </r>
    <r>
      <rPr>
        <sz val="11"/>
        <color indexed="8"/>
        <rFont val="宋体"/>
        <family val="0"/>
      </rPr>
      <t>债务发行费支出</t>
    </r>
  </si>
  <si>
    <r>
      <t>附件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：</t>
    </r>
  </si>
  <si>
    <r>
      <t>2018</t>
    </r>
    <r>
      <rPr>
        <sz val="22"/>
        <color indexed="8"/>
        <rFont val="华文中宋"/>
        <family val="0"/>
      </rPr>
      <t>年江阴市南闸街道一般公共预算收支平衡情况表</t>
    </r>
  </si>
  <si>
    <t>项             目</t>
  </si>
  <si>
    <t>金  额</t>
  </si>
  <si>
    <r>
      <t xml:space="preserve"> 1.</t>
    </r>
    <r>
      <rPr>
        <sz val="12"/>
        <rFont val="宋体"/>
        <family val="0"/>
      </rPr>
      <t>一般公共预算收入</t>
    </r>
  </si>
  <si>
    <r>
      <t xml:space="preserve"> 1.</t>
    </r>
    <r>
      <rPr>
        <sz val="12"/>
        <rFont val="宋体"/>
        <family val="0"/>
      </rPr>
      <t>一般公共预算支出</t>
    </r>
  </si>
  <si>
    <r>
      <t xml:space="preserve"> </t>
    </r>
    <r>
      <rPr>
        <sz val="11"/>
        <color indexed="8"/>
        <rFont val="Times New Roman"/>
        <family val="1"/>
      </rPr>
      <t>2.</t>
    </r>
    <r>
      <rPr>
        <sz val="12"/>
        <rFont val="宋体"/>
        <family val="0"/>
      </rPr>
      <t>上级补助收入</t>
    </r>
  </si>
  <si>
    <r>
      <t xml:space="preserve">    </t>
    </r>
    <r>
      <rPr>
        <sz val="12"/>
        <rFont val="宋体"/>
        <family val="0"/>
      </rPr>
      <t>其中：本级使用地方政府债券支出</t>
    </r>
  </si>
  <si>
    <r>
      <t xml:space="preserve">  其中：返还性收入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</si>
  <si>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>2.</t>
    </r>
    <r>
      <rPr>
        <sz val="12"/>
        <rFont val="宋体"/>
        <family val="0"/>
      </rPr>
      <t>上解上级支出</t>
    </r>
  </si>
  <si>
    <r>
      <t xml:space="preserve">                </t>
    </r>
    <r>
      <rPr>
        <sz val="12"/>
        <rFont val="宋体"/>
        <family val="0"/>
      </rPr>
      <t>一般性转移支付收入</t>
    </r>
  </si>
  <si>
    <r>
      <t xml:space="preserve">    </t>
    </r>
    <r>
      <rPr>
        <sz val="12"/>
        <rFont val="宋体"/>
        <family val="0"/>
      </rPr>
      <t>其中：体制上解支出</t>
    </r>
  </si>
  <si>
    <t xml:space="preserve">        专项转移支付收入</t>
  </si>
  <si>
    <r>
      <t xml:space="preserve">               </t>
    </r>
    <r>
      <rPr>
        <sz val="12"/>
        <rFont val="宋体"/>
        <family val="0"/>
      </rPr>
      <t>专项上解支出</t>
    </r>
  </si>
  <si>
    <r>
      <t xml:space="preserve"> 3.</t>
    </r>
    <r>
      <rPr>
        <sz val="12"/>
        <rFont val="宋体"/>
        <family val="0"/>
      </rPr>
      <t>地方政府一般债务转贷收入</t>
    </r>
  </si>
  <si>
    <r>
      <t xml:space="preserve"> 3.</t>
    </r>
    <r>
      <rPr>
        <sz val="12"/>
        <rFont val="宋体"/>
        <family val="0"/>
      </rPr>
      <t>地方政府一般债务还本支出</t>
    </r>
  </si>
  <si>
    <r>
      <t xml:space="preserve"> 4</t>
    </r>
    <r>
      <rPr>
        <sz val="11"/>
        <color indexed="8"/>
        <rFont val="Times New Roman"/>
        <family val="1"/>
      </rPr>
      <t>.</t>
    </r>
    <r>
      <rPr>
        <sz val="12"/>
        <rFont val="宋体"/>
        <family val="0"/>
      </rPr>
      <t>上年结余及结转收入</t>
    </r>
  </si>
  <si>
    <r>
      <t xml:space="preserve"> 4.</t>
    </r>
    <r>
      <rPr>
        <sz val="12"/>
        <rFont val="宋体"/>
        <family val="0"/>
      </rPr>
      <t>安排预算周转金、稳定调节基金</t>
    </r>
  </si>
  <si>
    <r>
      <t xml:space="preserve"> 5.</t>
    </r>
    <r>
      <rPr>
        <sz val="12"/>
        <rFont val="宋体"/>
        <family val="0"/>
      </rPr>
      <t>调入资金</t>
    </r>
  </si>
  <si>
    <r>
      <t xml:space="preserve"> 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宋体"/>
        <family val="0"/>
      </rPr>
      <t>年终结余结转资金</t>
    </r>
  </si>
  <si>
    <r>
      <t xml:space="preserve"> 6.</t>
    </r>
    <r>
      <rPr>
        <sz val="12"/>
        <rFont val="宋体"/>
        <family val="0"/>
      </rPr>
      <t>动用预算周转金、</t>
    </r>
    <r>
      <rPr>
        <sz val="12"/>
        <rFont val="宋体"/>
        <family val="0"/>
      </rPr>
      <t>预算稳定调节基金</t>
    </r>
  </si>
  <si>
    <t>收入总计</t>
  </si>
  <si>
    <t>支出总计</t>
  </si>
  <si>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3</t>
    </r>
    <r>
      <rPr>
        <sz val="14"/>
        <rFont val="仿宋_GB2312"/>
        <family val="3"/>
      </rPr>
      <t>：</t>
    </r>
  </si>
  <si>
    <r>
      <t>2018</t>
    </r>
    <r>
      <rPr>
        <sz val="22"/>
        <color indexed="8"/>
        <rFont val="华文中宋"/>
        <family val="0"/>
      </rPr>
      <t>年江阴市南闸街道政府性基金收支决算情况表</t>
    </r>
  </si>
  <si>
    <t>基金收入合计</t>
  </si>
  <si>
    <t>基金支出合计</t>
  </si>
  <si>
    <r>
      <t>1.</t>
    </r>
    <r>
      <rPr>
        <sz val="11"/>
        <rFont val="宋体"/>
        <family val="0"/>
      </rPr>
      <t>城市公用事业附加</t>
    </r>
  </si>
  <si>
    <r>
      <t>1.</t>
    </r>
    <r>
      <rPr>
        <sz val="11"/>
        <rFont val="宋体"/>
        <family val="0"/>
      </rPr>
      <t>城乡社区支出</t>
    </r>
  </si>
  <si>
    <r>
      <t>2.</t>
    </r>
    <r>
      <rPr>
        <sz val="11"/>
        <rFont val="宋体"/>
        <family val="0"/>
      </rPr>
      <t>国有土地使用权出让收入</t>
    </r>
  </si>
  <si>
    <r>
      <t xml:space="preserve">     </t>
    </r>
    <r>
      <rPr>
        <sz val="11"/>
        <rFont val="宋体"/>
        <family val="0"/>
      </rPr>
      <t>其中：国有土地使用权出让收入及对应专项债务收入安排的支出</t>
    </r>
  </si>
  <si>
    <r>
      <t>3.</t>
    </r>
    <r>
      <rPr>
        <sz val="11"/>
        <rFont val="宋体"/>
        <family val="0"/>
      </rPr>
      <t>国有土地收益基金收入</t>
    </r>
  </si>
  <si>
    <r>
      <t xml:space="preserve">      </t>
    </r>
    <r>
      <rPr>
        <sz val="11"/>
        <rFont val="宋体"/>
        <family val="0"/>
      </rPr>
      <t>城市基础设施配套费安排的支出</t>
    </r>
  </si>
  <si>
    <r>
      <t>4.</t>
    </r>
    <r>
      <rPr>
        <sz val="11"/>
        <rFont val="宋体"/>
        <family val="0"/>
      </rPr>
      <t>农业土地开发资金收入</t>
    </r>
  </si>
  <si>
    <r>
      <t xml:space="preserve">      </t>
    </r>
    <r>
      <rPr>
        <sz val="11"/>
        <rFont val="宋体"/>
        <family val="0"/>
      </rPr>
      <t>污水处理费安排的支出</t>
    </r>
  </si>
  <si>
    <r>
      <t>5.</t>
    </r>
    <r>
      <rPr>
        <sz val="11"/>
        <rFont val="宋体"/>
        <family val="0"/>
      </rPr>
      <t>城市基础设施配套费收入</t>
    </r>
  </si>
  <si>
    <r>
      <t>2.</t>
    </r>
    <r>
      <rPr>
        <sz val="12"/>
        <rFont val="宋体"/>
        <family val="0"/>
      </rPr>
      <t>交通运输支出</t>
    </r>
  </si>
  <si>
    <r>
      <t>6.</t>
    </r>
    <r>
      <rPr>
        <sz val="11"/>
        <rFont val="宋体"/>
        <family val="0"/>
      </rPr>
      <t>污水处理费收入</t>
    </r>
  </si>
  <si>
    <r>
      <t>3.</t>
    </r>
    <r>
      <rPr>
        <sz val="12"/>
        <rFont val="宋体"/>
        <family val="0"/>
      </rPr>
      <t>资源勘探信息等支出</t>
    </r>
  </si>
  <si>
    <r>
      <t>7.</t>
    </r>
    <r>
      <rPr>
        <sz val="11"/>
        <rFont val="宋体"/>
        <family val="0"/>
      </rPr>
      <t>其他各项政府性基金收入</t>
    </r>
  </si>
  <si>
    <r>
      <t>4.</t>
    </r>
    <r>
      <rPr>
        <sz val="11"/>
        <rFont val="宋体"/>
        <family val="0"/>
      </rPr>
      <t>其他各项支出</t>
    </r>
  </si>
  <si>
    <r>
      <t xml:space="preserve">    </t>
    </r>
    <r>
      <rPr>
        <sz val="11"/>
        <rFont val="宋体"/>
        <family val="0"/>
      </rPr>
      <t>其中：彩票公益金及对应专项债务收入安排的支出</t>
    </r>
  </si>
  <si>
    <r>
      <t>5.</t>
    </r>
    <r>
      <rPr>
        <sz val="11"/>
        <color indexed="8"/>
        <rFont val="宋体"/>
        <family val="0"/>
      </rPr>
      <t>债务付息支出</t>
    </r>
  </si>
  <si>
    <r>
      <t>6.</t>
    </r>
    <r>
      <rPr>
        <sz val="11"/>
        <color indexed="8"/>
        <rFont val="宋体"/>
        <family val="0"/>
      </rPr>
      <t>债务发行费用支出</t>
    </r>
  </si>
  <si>
    <r>
      <t>附件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仿宋_GB2312"/>
        <family val="3"/>
      </rPr>
      <t>：</t>
    </r>
  </si>
  <si>
    <r>
      <t>2018</t>
    </r>
    <r>
      <rPr>
        <sz val="22"/>
        <color indexed="8"/>
        <rFont val="华文中宋"/>
        <family val="0"/>
      </rPr>
      <t>年江阴市南闸街道政府性基金收支平衡情况表</t>
    </r>
  </si>
  <si>
    <r>
      <t xml:space="preserve"> 1.</t>
    </r>
    <r>
      <rPr>
        <sz val="12"/>
        <rFont val="宋体"/>
        <family val="0"/>
      </rPr>
      <t>政府性基金收入</t>
    </r>
  </si>
  <si>
    <r>
      <t xml:space="preserve"> 1.</t>
    </r>
    <r>
      <rPr>
        <sz val="12"/>
        <rFont val="宋体"/>
        <family val="0"/>
      </rPr>
      <t>政府性基金支出</t>
    </r>
  </si>
  <si>
    <r>
      <t xml:space="preserve"> 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政府性基金</t>
    </r>
    <r>
      <rPr>
        <sz val="12"/>
        <rFont val="宋体"/>
        <family val="0"/>
      </rPr>
      <t>上级补助收入</t>
    </r>
  </si>
  <si>
    <r>
      <t xml:space="preserve"> 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政府性基金</t>
    </r>
    <r>
      <rPr>
        <sz val="12"/>
        <rFont val="宋体"/>
        <family val="0"/>
      </rPr>
      <t>上解上级支出</t>
    </r>
  </si>
  <si>
    <r>
      <t xml:space="preserve"> 3.</t>
    </r>
    <r>
      <rPr>
        <sz val="12"/>
        <rFont val="宋体"/>
        <family val="0"/>
      </rPr>
      <t>地方政府专项债务还本支出</t>
    </r>
  </si>
  <si>
    <r>
      <t xml:space="preserve"> 3.</t>
    </r>
    <r>
      <rPr>
        <sz val="12"/>
        <rFont val="宋体"/>
        <family val="0"/>
      </rPr>
      <t>地方政府专项债务转贷收入</t>
    </r>
  </si>
  <si>
    <r>
      <t xml:space="preserve"> 4.</t>
    </r>
    <r>
      <rPr>
        <sz val="12"/>
        <rFont val="宋体"/>
        <family val="0"/>
      </rPr>
      <t>政府性基金调出资金</t>
    </r>
  </si>
  <si>
    <r>
      <t xml:space="preserve"> 4.</t>
    </r>
    <r>
      <rPr>
        <sz val="12"/>
        <rFont val="宋体"/>
        <family val="0"/>
      </rPr>
      <t>政府性基金上年结余及结转</t>
    </r>
  </si>
  <si>
    <r>
      <t xml:space="preserve"> 5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年终结余结转资金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</si>
</sst>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22"/>
      <color indexed="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6" fillId="17" borderId="6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3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0" fontId="16" fillId="0" borderId="10" xfId="33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10" xfId="41" applyFont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7" fillId="0" borderId="10" xfId="33" applyNumberFormat="1" applyFont="1" applyBorder="1" applyAlignment="1">
      <alignment horizontal="center" vertical="center" wrapText="1"/>
    </xf>
    <xf numFmtId="176" fontId="17" fillId="0" borderId="10" xfId="41" applyNumberFormat="1" applyFont="1" applyBorder="1" applyAlignment="1">
      <alignment vertical="center" wrapText="1"/>
      <protection/>
    </xf>
    <xf numFmtId="0" fontId="17" fillId="0" borderId="10" xfId="41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17" fillId="0" borderId="10" xfId="40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2" xfId="40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177" fontId="16" fillId="0" borderId="10" xfId="0" applyNumberFormat="1" applyFont="1" applyBorder="1" applyAlignment="1">
      <alignment horizontal="center" vertical="center" wrapText="1"/>
    </xf>
    <xf numFmtId="10" fontId="16" fillId="0" borderId="10" xfId="0" applyNumberFormat="1" applyFont="1" applyBorder="1" applyAlignment="1">
      <alignment horizontal="center" vertical="center" wrapText="1"/>
    </xf>
    <xf numFmtId="178" fontId="15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8" fontId="17" fillId="0" borderId="0" xfId="0" applyNumberFormat="1" applyFont="1" applyAlignment="1">
      <alignment vertical="center"/>
    </xf>
    <xf numFmtId="177" fontId="7" fillId="0" borderId="12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wrapText="1"/>
    </xf>
    <xf numFmtId="0" fontId="4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3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2">
      <selection activeCell="F7" sqref="F7"/>
    </sheetView>
  </sheetViews>
  <sheetFormatPr defaultColWidth="9.00390625" defaultRowHeight="14.25"/>
  <cols>
    <col min="1" max="1" width="22.625" style="4" customWidth="1"/>
    <col min="2" max="2" width="10.125" style="4" customWidth="1"/>
    <col min="3" max="3" width="8.00390625" style="4" customWidth="1"/>
    <col min="4" max="4" width="10.375" style="4" hidden="1" customWidth="1"/>
    <col min="5" max="5" width="8.25390625" style="5" customWidth="1"/>
    <col min="6" max="6" width="8.75390625" style="5" customWidth="1"/>
    <col min="7" max="7" width="9.875" style="5" customWidth="1"/>
    <col min="8" max="8" width="25.125" style="4" customWidth="1"/>
    <col min="9" max="10" width="9.00390625" style="4" customWidth="1"/>
    <col min="11" max="11" width="9.00390625" style="5" customWidth="1"/>
    <col min="12" max="12" width="9.625" style="5" customWidth="1"/>
    <col min="13" max="13" width="9.00390625" style="4" hidden="1" customWidth="1"/>
    <col min="14" max="16384" width="9.00390625" style="4" customWidth="1"/>
  </cols>
  <sheetData>
    <row r="1" spans="1:12" ht="15.75" hidden="1">
      <c r="A1" s="41" t="s">
        <v>0</v>
      </c>
      <c r="B1" s="41"/>
      <c r="C1" s="41"/>
      <c r="D1" s="41"/>
      <c r="E1" s="9"/>
      <c r="F1" s="9"/>
      <c r="G1" s="9"/>
      <c r="H1" s="8"/>
      <c r="I1" s="64"/>
      <c r="J1" s="64"/>
      <c r="K1" s="9"/>
      <c r="L1" s="9"/>
    </row>
    <row r="2" spans="1:12" s="38" customFormat="1" ht="19.5">
      <c r="A2" s="42" t="s">
        <v>1</v>
      </c>
      <c r="B2" s="43"/>
      <c r="C2" s="43"/>
      <c r="D2" s="43"/>
      <c r="E2" s="44"/>
      <c r="F2" s="44"/>
      <c r="G2" s="44"/>
      <c r="H2" s="43"/>
      <c r="I2" s="43"/>
      <c r="J2" s="43"/>
      <c r="K2" s="44"/>
      <c r="L2" s="44"/>
    </row>
    <row r="3" spans="1:14" ht="33.7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5" customFormat="1" ht="12.75" customHeight="1">
      <c r="A5" s="68" t="s">
        <v>4</v>
      </c>
      <c r="B5" s="70" t="s">
        <v>5</v>
      </c>
      <c r="C5" s="70" t="s">
        <v>6</v>
      </c>
      <c r="D5" s="70" t="s">
        <v>7</v>
      </c>
      <c r="E5" s="70" t="s">
        <v>8</v>
      </c>
      <c r="F5" s="68" t="s">
        <v>9</v>
      </c>
      <c r="G5" s="71" t="s">
        <v>10</v>
      </c>
      <c r="H5" s="68" t="s">
        <v>11</v>
      </c>
      <c r="I5" s="70" t="s">
        <v>5</v>
      </c>
      <c r="J5" s="70" t="s">
        <v>12</v>
      </c>
      <c r="K5" s="70" t="s">
        <v>8</v>
      </c>
      <c r="L5" s="68" t="s">
        <v>9</v>
      </c>
      <c r="N5" s="71" t="s">
        <v>10</v>
      </c>
    </row>
    <row r="6" spans="1:14" s="5" customFormat="1" ht="20.25" customHeight="1">
      <c r="A6" s="69"/>
      <c r="B6" s="69"/>
      <c r="C6" s="69"/>
      <c r="D6" s="69"/>
      <c r="E6" s="69"/>
      <c r="F6" s="69"/>
      <c r="G6" s="72"/>
      <c r="H6" s="69"/>
      <c r="I6" s="69"/>
      <c r="J6" s="69"/>
      <c r="K6" s="69"/>
      <c r="L6" s="69"/>
      <c r="N6" s="72"/>
    </row>
    <row r="7" spans="1:14" s="39" customFormat="1" ht="20.25" customHeight="1">
      <c r="A7" s="45" t="s">
        <v>13</v>
      </c>
      <c r="B7" s="15">
        <f>B8+B20</f>
        <v>34379</v>
      </c>
      <c r="C7" s="15">
        <f>C8+C20</f>
        <v>37870</v>
      </c>
      <c r="D7" s="15">
        <f>D8+D20</f>
        <v>0</v>
      </c>
      <c r="E7" s="15">
        <f>E8+E20</f>
        <v>41032</v>
      </c>
      <c r="F7" s="23">
        <f>(E7-B7)/B7</f>
        <v>0.1935192995724134</v>
      </c>
      <c r="G7" s="23">
        <f>E7/C7</f>
        <v>1.083496171111698</v>
      </c>
      <c r="H7" s="21" t="s">
        <v>14</v>
      </c>
      <c r="I7" s="55">
        <f>SUM(I8:I26)</f>
        <v>19598.229999999996</v>
      </c>
      <c r="J7" s="55">
        <f>SUM(J8:J26)</f>
        <v>30450</v>
      </c>
      <c r="K7" s="55">
        <f>SUM(K8:K26)</f>
        <v>24427</v>
      </c>
      <c r="L7" s="56">
        <f>(K7-I7)/I7</f>
        <v>0.24638806667745022</v>
      </c>
      <c r="M7" s="57"/>
      <c r="N7" s="23">
        <f>K7/J7</f>
        <v>0.802200328407225</v>
      </c>
    </row>
    <row r="8" spans="1:14" s="40" customFormat="1" ht="20.25" customHeight="1">
      <c r="A8" s="46" t="s">
        <v>15</v>
      </c>
      <c r="B8" s="26">
        <f>SUM(B9:B19)</f>
        <v>32515</v>
      </c>
      <c r="C8" s="26">
        <f>SUM(C9:C19)</f>
        <v>35970</v>
      </c>
      <c r="D8" s="26">
        <f>SUM(D9:D19)</f>
        <v>0</v>
      </c>
      <c r="E8" s="26">
        <f>SUM(E9:E19)</f>
        <v>38955</v>
      </c>
      <c r="F8" s="31">
        <f aca="true" t="shared" si="0" ref="F8:F21">(E8-B8)/B8</f>
        <v>0.19806243272335844</v>
      </c>
      <c r="G8" s="31">
        <f aca="true" t="shared" si="1" ref="G8:G21">E8/C8</f>
        <v>1.0829858215179315</v>
      </c>
      <c r="H8" s="25" t="s">
        <v>16</v>
      </c>
      <c r="I8" s="58">
        <v>1888.39</v>
      </c>
      <c r="J8" s="58">
        <v>2500</v>
      </c>
      <c r="K8" s="58">
        <v>2171</v>
      </c>
      <c r="L8" s="59">
        <f aca="true" t="shared" si="2" ref="L8:L24">(K8-I8)/I8</f>
        <v>0.14965658576882948</v>
      </c>
      <c r="M8" s="60"/>
      <c r="N8" s="31">
        <f aca="true" t="shared" si="3" ref="N8:N24">K8/J8</f>
        <v>0.8684</v>
      </c>
    </row>
    <row r="9" spans="1:14" s="40" customFormat="1" ht="20.25" customHeight="1">
      <c r="A9" s="47" t="s">
        <v>17</v>
      </c>
      <c r="B9" s="26">
        <v>16063</v>
      </c>
      <c r="C9" s="26">
        <v>18000</v>
      </c>
      <c r="D9" s="26"/>
      <c r="E9" s="26">
        <v>19452</v>
      </c>
      <c r="F9" s="31">
        <f t="shared" si="0"/>
        <v>0.210981759322667</v>
      </c>
      <c r="G9" s="31">
        <f t="shared" si="1"/>
        <v>1.0806666666666667</v>
      </c>
      <c r="H9" s="25" t="s">
        <v>18</v>
      </c>
      <c r="I9" s="58">
        <v>1639.71</v>
      </c>
      <c r="J9" s="58">
        <v>2203</v>
      </c>
      <c r="K9" s="58">
        <v>2212</v>
      </c>
      <c r="L9" s="59">
        <f t="shared" si="2"/>
        <v>0.34901903385354727</v>
      </c>
      <c r="M9" s="60"/>
      <c r="N9" s="31">
        <f t="shared" si="3"/>
        <v>1.0040853381752157</v>
      </c>
    </row>
    <row r="10" spans="1:14" s="40" customFormat="1" ht="20.25" customHeight="1">
      <c r="A10" s="47" t="s">
        <v>19</v>
      </c>
      <c r="B10" s="26"/>
      <c r="C10" s="26"/>
      <c r="D10" s="26"/>
      <c r="E10" s="26"/>
      <c r="F10" s="31"/>
      <c r="G10" s="31"/>
      <c r="H10" s="25" t="s">
        <v>20</v>
      </c>
      <c r="I10" s="58">
        <v>7778.85</v>
      </c>
      <c r="J10" s="58">
        <v>10159</v>
      </c>
      <c r="K10" s="58">
        <v>6531</v>
      </c>
      <c r="L10" s="59">
        <f t="shared" si="2"/>
        <v>-0.16041574268690106</v>
      </c>
      <c r="M10" s="60"/>
      <c r="N10" s="31">
        <f t="shared" si="3"/>
        <v>0.642878236046855</v>
      </c>
    </row>
    <row r="11" spans="1:14" s="40" customFormat="1" ht="20.25" customHeight="1">
      <c r="A11" s="47" t="s">
        <v>21</v>
      </c>
      <c r="B11" s="26">
        <v>69</v>
      </c>
      <c r="C11" s="26">
        <v>70</v>
      </c>
      <c r="D11" s="26"/>
      <c r="E11" s="26"/>
      <c r="F11" s="31">
        <f t="shared" si="0"/>
        <v>-1</v>
      </c>
      <c r="G11" s="31">
        <f t="shared" si="1"/>
        <v>0</v>
      </c>
      <c r="H11" s="25" t="s">
        <v>22</v>
      </c>
      <c r="I11" s="58">
        <v>120.75</v>
      </c>
      <c r="J11" s="58">
        <v>190</v>
      </c>
      <c r="K11" s="58">
        <v>68</v>
      </c>
      <c r="L11" s="59">
        <f t="shared" si="2"/>
        <v>-0.43685300207039335</v>
      </c>
      <c r="M11" s="60"/>
      <c r="N11" s="31">
        <f t="shared" si="3"/>
        <v>0.35789473684210527</v>
      </c>
    </row>
    <row r="12" spans="1:14" s="40" customFormat="1" ht="20.25" customHeight="1">
      <c r="A12" s="47" t="s">
        <v>23</v>
      </c>
      <c r="B12" s="26">
        <v>4919</v>
      </c>
      <c r="C12" s="26">
        <v>5600</v>
      </c>
      <c r="D12" s="26"/>
      <c r="E12" s="26">
        <v>4018</v>
      </c>
      <c r="F12" s="31">
        <f t="shared" si="0"/>
        <v>-0.18316731042894896</v>
      </c>
      <c r="G12" s="31">
        <f t="shared" si="1"/>
        <v>0.7175</v>
      </c>
      <c r="H12" s="25" t="s">
        <v>24</v>
      </c>
      <c r="I12" s="58">
        <v>251.24</v>
      </c>
      <c r="J12" s="58">
        <v>200</v>
      </c>
      <c r="K12" s="58">
        <v>204</v>
      </c>
      <c r="L12" s="59">
        <f t="shared" si="2"/>
        <v>-0.18802738417449455</v>
      </c>
      <c r="M12" s="60"/>
      <c r="N12" s="31">
        <f t="shared" si="3"/>
        <v>1.02</v>
      </c>
    </row>
    <row r="13" spans="1:14" s="40" customFormat="1" ht="20.25" customHeight="1">
      <c r="A13" s="47" t="s">
        <v>25</v>
      </c>
      <c r="B13" s="26">
        <v>1843</v>
      </c>
      <c r="C13" s="26">
        <v>2000</v>
      </c>
      <c r="D13" s="26"/>
      <c r="E13" s="26">
        <v>3773</v>
      </c>
      <c r="F13" s="31">
        <f t="shared" si="0"/>
        <v>1.047205642973413</v>
      </c>
      <c r="G13" s="31">
        <f t="shared" si="1"/>
        <v>1.8865</v>
      </c>
      <c r="H13" s="25" t="s">
        <v>26</v>
      </c>
      <c r="I13" s="58">
        <v>3148.38</v>
      </c>
      <c r="J13" s="58">
        <v>6300</v>
      </c>
      <c r="K13" s="58">
        <v>5493</v>
      </c>
      <c r="L13" s="59">
        <f t="shared" si="2"/>
        <v>0.7447068015932002</v>
      </c>
      <c r="M13" s="60"/>
      <c r="N13" s="31">
        <f t="shared" si="3"/>
        <v>0.871904761904762</v>
      </c>
    </row>
    <row r="14" spans="1:14" s="40" customFormat="1" ht="20.25" customHeight="1">
      <c r="A14" s="47" t="s">
        <v>27</v>
      </c>
      <c r="B14" s="26">
        <v>2415</v>
      </c>
      <c r="C14" s="26">
        <v>2600</v>
      </c>
      <c r="D14" s="26"/>
      <c r="E14" s="26">
        <v>2958</v>
      </c>
      <c r="F14" s="31">
        <f t="shared" si="0"/>
        <v>0.2248447204968944</v>
      </c>
      <c r="G14" s="31">
        <f t="shared" si="1"/>
        <v>1.1376923076923078</v>
      </c>
      <c r="H14" s="48" t="s">
        <v>28</v>
      </c>
      <c r="I14" s="58">
        <v>1497</v>
      </c>
      <c r="J14" s="58">
        <v>1500</v>
      </c>
      <c r="K14" s="58">
        <v>2163</v>
      </c>
      <c r="L14" s="59">
        <f t="shared" si="2"/>
        <v>0.44488977955911824</v>
      </c>
      <c r="M14" s="60"/>
      <c r="N14" s="31">
        <f t="shared" si="3"/>
        <v>1.442</v>
      </c>
    </row>
    <row r="15" spans="1:14" s="40" customFormat="1" ht="20.25" customHeight="1">
      <c r="A15" s="47" t="s">
        <v>29</v>
      </c>
      <c r="B15" s="26">
        <v>1790</v>
      </c>
      <c r="C15" s="26">
        <v>1900</v>
      </c>
      <c r="D15" s="26"/>
      <c r="E15" s="26">
        <v>2092</v>
      </c>
      <c r="F15" s="31">
        <f t="shared" si="0"/>
        <v>0.16871508379888267</v>
      </c>
      <c r="G15" s="31">
        <f t="shared" si="1"/>
        <v>1.1010526315789473</v>
      </c>
      <c r="H15" s="48" t="s">
        <v>30</v>
      </c>
      <c r="I15" s="58">
        <v>79.48</v>
      </c>
      <c r="J15" s="58">
        <v>820</v>
      </c>
      <c r="K15" s="58">
        <v>341</v>
      </c>
      <c r="L15" s="59">
        <f t="shared" si="2"/>
        <v>3.290387518872672</v>
      </c>
      <c r="M15" s="60"/>
      <c r="N15" s="31">
        <f t="shared" si="3"/>
        <v>0.41585365853658535</v>
      </c>
    </row>
    <row r="16" spans="1:14" s="40" customFormat="1" ht="20.25" customHeight="1">
      <c r="A16" s="47" t="s">
        <v>31</v>
      </c>
      <c r="B16" s="26">
        <v>1555</v>
      </c>
      <c r="C16" s="26">
        <v>1700</v>
      </c>
      <c r="D16" s="26"/>
      <c r="E16" s="26">
        <v>2809</v>
      </c>
      <c r="F16" s="31">
        <f t="shared" si="0"/>
        <v>0.8064308681672026</v>
      </c>
      <c r="G16" s="31">
        <f t="shared" si="1"/>
        <v>1.6523529411764706</v>
      </c>
      <c r="H16" s="48" t="s">
        <v>32</v>
      </c>
      <c r="I16" s="58">
        <v>824.75</v>
      </c>
      <c r="J16" s="58">
        <v>2008</v>
      </c>
      <c r="K16" s="58">
        <v>906</v>
      </c>
      <c r="L16" s="59">
        <f t="shared" si="2"/>
        <v>0.09851470142467414</v>
      </c>
      <c r="M16" s="60"/>
      <c r="N16" s="31">
        <f t="shared" si="3"/>
        <v>0.45119521912350596</v>
      </c>
    </row>
    <row r="17" spans="1:14" s="40" customFormat="1" ht="20.25" customHeight="1">
      <c r="A17" s="47" t="s">
        <v>33</v>
      </c>
      <c r="B17" s="26">
        <v>1469</v>
      </c>
      <c r="C17" s="26">
        <v>1600</v>
      </c>
      <c r="D17" s="26"/>
      <c r="E17" s="26">
        <v>1134</v>
      </c>
      <c r="F17" s="31">
        <f t="shared" si="0"/>
        <v>-0.22804628999319265</v>
      </c>
      <c r="G17" s="31">
        <f t="shared" si="1"/>
        <v>0.70875</v>
      </c>
      <c r="H17" s="48" t="s">
        <v>34</v>
      </c>
      <c r="I17" s="58">
        <v>900.74</v>
      </c>
      <c r="J17" s="58">
        <v>3000</v>
      </c>
      <c r="K17" s="58">
        <v>1380</v>
      </c>
      <c r="L17" s="59">
        <f t="shared" si="2"/>
        <v>0.5320736283500233</v>
      </c>
      <c r="M17" s="60"/>
      <c r="N17" s="31">
        <f t="shared" si="3"/>
        <v>0.46</v>
      </c>
    </row>
    <row r="18" spans="1:14" s="40" customFormat="1" ht="20.25" customHeight="1">
      <c r="A18" s="47" t="s">
        <v>35</v>
      </c>
      <c r="B18" s="26">
        <v>1918</v>
      </c>
      <c r="C18" s="26">
        <v>2000</v>
      </c>
      <c r="D18" s="26"/>
      <c r="E18" s="26">
        <v>1983</v>
      </c>
      <c r="F18" s="31">
        <f t="shared" si="0"/>
        <v>0.03388946819603754</v>
      </c>
      <c r="G18" s="31">
        <f t="shared" si="1"/>
        <v>0.9915</v>
      </c>
      <c r="H18" s="48" t="s">
        <v>36</v>
      </c>
      <c r="I18" s="58">
        <v>24.19</v>
      </c>
      <c r="J18" s="58"/>
      <c r="K18" s="58"/>
      <c r="L18" s="59"/>
      <c r="M18" s="60"/>
      <c r="N18" s="31"/>
    </row>
    <row r="19" spans="1:14" s="40" customFormat="1" ht="20.25" customHeight="1">
      <c r="A19" s="47" t="s">
        <v>37</v>
      </c>
      <c r="B19" s="26">
        <v>474</v>
      </c>
      <c r="C19" s="26">
        <v>500</v>
      </c>
      <c r="D19" s="26"/>
      <c r="E19" s="26">
        <v>736</v>
      </c>
      <c r="F19" s="31">
        <f t="shared" si="0"/>
        <v>0.5527426160337553</v>
      </c>
      <c r="G19" s="31">
        <f t="shared" si="1"/>
        <v>1.472</v>
      </c>
      <c r="H19" s="48" t="s">
        <v>38</v>
      </c>
      <c r="I19" s="58">
        <v>423.42</v>
      </c>
      <c r="J19" s="58">
        <v>500</v>
      </c>
      <c r="K19" s="58">
        <v>624</v>
      </c>
      <c r="L19" s="59">
        <f t="shared" si="2"/>
        <v>0.4737140427943885</v>
      </c>
      <c r="M19" s="60"/>
      <c r="N19" s="31">
        <f t="shared" si="3"/>
        <v>1.248</v>
      </c>
    </row>
    <row r="20" spans="1:14" s="40" customFormat="1" ht="20.25" customHeight="1">
      <c r="A20" s="46" t="s">
        <v>39</v>
      </c>
      <c r="B20" s="24">
        <f>B21</f>
        <v>1864</v>
      </c>
      <c r="C20" s="24">
        <f>C21</f>
        <v>1900</v>
      </c>
      <c r="D20" s="24">
        <f>D21</f>
        <v>0</v>
      </c>
      <c r="E20" s="24">
        <f>E21</f>
        <v>2077</v>
      </c>
      <c r="F20" s="23">
        <f t="shared" si="0"/>
        <v>0.11427038626609443</v>
      </c>
      <c r="G20" s="23">
        <f t="shared" si="1"/>
        <v>1.093157894736842</v>
      </c>
      <c r="H20" s="48" t="s">
        <v>40</v>
      </c>
      <c r="I20" s="58">
        <v>57.46</v>
      </c>
      <c r="J20" s="58">
        <v>70</v>
      </c>
      <c r="K20" s="58">
        <v>59</v>
      </c>
      <c r="L20" s="59">
        <f t="shared" si="2"/>
        <v>0.026801253045596923</v>
      </c>
      <c r="M20" s="60"/>
      <c r="N20" s="31">
        <f t="shared" si="3"/>
        <v>0.8428571428571429</v>
      </c>
    </row>
    <row r="21" spans="1:14" s="40" customFormat="1" ht="20.25" customHeight="1">
      <c r="A21" s="47" t="s">
        <v>41</v>
      </c>
      <c r="B21" s="26">
        <v>1864</v>
      </c>
      <c r="C21" s="26">
        <v>1900</v>
      </c>
      <c r="D21" s="26"/>
      <c r="E21" s="26">
        <v>2077</v>
      </c>
      <c r="F21" s="31">
        <f t="shared" si="0"/>
        <v>0.11427038626609443</v>
      </c>
      <c r="G21" s="31">
        <f t="shared" si="1"/>
        <v>1.093157894736842</v>
      </c>
      <c r="H21" s="48" t="s">
        <v>42</v>
      </c>
      <c r="I21" s="58"/>
      <c r="J21" s="58"/>
      <c r="K21" s="58"/>
      <c r="L21" s="59"/>
      <c r="M21" s="60"/>
      <c r="N21" s="31"/>
    </row>
    <row r="22" spans="1:14" s="40" customFormat="1" ht="20.25" customHeight="1">
      <c r="A22" s="47" t="s">
        <v>43</v>
      </c>
      <c r="B22" s="26"/>
      <c r="C22" s="26"/>
      <c r="D22" s="26"/>
      <c r="E22" s="26"/>
      <c r="F22" s="31"/>
      <c r="G22" s="31"/>
      <c r="H22" s="48" t="s">
        <v>44</v>
      </c>
      <c r="I22" s="58"/>
      <c r="J22" s="58"/>
      <c r="K22" s="58"/>
      <c r="L22" s="59"/>
      <c r="M22" s="60"/>
      <c r="N22" s="31"/>
    </row>
    <row r="23" spans="1:14" s="40" customFormat="1" ht="20.25" customHeight="1">
      <c r="A23" s="47" t="s">
        <v>45</v>
      </c>
      <c r="B23" s="26"/>
      <c r="C23" s="26"/>
      <c r="D23" s="26"/>
      <c r="E23" s="26"/>
      <c r="F23" s="31"/>
      <c r="G23" s="31"/>
      <c r="H23" s="48" t="s">
        <v>46</v>
      </c>
      <c r="I23" s="58"/>
      <c r="J23" s="58"/>
      <c r="K23" s="58"/>
      <c r="L23" s="59"/>
      <c r="M23" s="60"/>
      <c r="N23" s="31"/>
    </row>
    <row r="24" spans="1:14" s="40" customFormat="1" ht="29.25" customHeight="1">
      <c r="A24" s="47" t="s">
        <v>47</v>
      </c>
      <c r="B24" s="26"/>
      <c r="C24" s="26"/>
      <c r="D24" s="26"/>
      <c r="E24" s="26"/>
      <c r="F24" s="31"/>
      <c r="G24" s="31"/>
      <c r="H24" s="48" t="s">
        <v>48</v>
      </c>
      <c r="I24" s="58">
        <v>932.36</v>
      </c>
      <c r="J24" s="58">
        <v>1000</v>
      </c>
      <c r="K24" s="58">
        <v>2275</v>
      </c>
      <c r="L24" s="59">
        <f t="shared" si="2"/>
        <v>1.4400446179587283</v>
      </c>
      <c r="M24" s="60"/>
      <c r="N24" s="31">
        <f t="shared" si="3"/>
        <v>2.275</v>
      </c>
    </row>
    <row r="25" spans="1:14" s="40" customFormat="1" ht="17.25" customHeight="1">
      <c r="A25" s="49" t="s">
        <v>49</v>
      </c>
      <c r="B25" s="50"/>
      <c r="C25" s="50"/>
      <c r="D25" s="50"/>
      <c r="E25" s="50"/>
      <c r="F25" s="31"/>
      <c r="G25" s="31"/>
      <c r="H25" s="51" t="s">
        <v>50</v>
      </c>
      <c r="I25" s="58"/>
      <c r="J25" s="61"/>
      <c r="K25" s="61"/>
      <c r="L25" s="59"/>
      <c r="M25" s="60"/>
      <c r="N25" s="31"/>
    </row>
    <row r="26" spans="1:14" ht="17.25" customHeight="1">
      <c r="A26" s="52"/>
      <c r="B26" s="52"/>
      <c r="C26" s="52"/>
      <c r="D26" s="52"/>
      <c r="E26" s="53"/>
      <c r="F26" s="53"/>
      <c r="G26" s="53"/>
      <c r="H26" s="48" t="s">
        <v>51</v>
      </c>
      <c r="I26" s="58">
        <v>31.51</v>
      </c>
      <c r="J26" s="58"/>
      <c r="K26" s="62"/>
      <c r="L26" s="59"/>
      <c r="M26" s="52"/>
      <c r="N26" s="31"/>
    </row>
    <row r="27" spans="1:14" ht="17.25" customHeight="1">
      <c r="A27" s="52"/>
      <c r="B27" s="52"/>
      <c r="C27" s="52"/>
      <c r="D27" s="52"/>
      <c r="E27" s="53"/>
      <c r="F27" s="53"/>
      <c r="G27" s="53"/>
      <c r="H27" s="54" t="s">
        <v>52</v>
      </c>
      <c r="I27" s="58"/>
      <c r="J27" s="63"/>
      <c r="K27" s="62"/>
      <c r="L27" s="59"/>
      <c r="M27" s="52"/>
      <c r="N27" s="31"/>
    </row>
    <row r="28" spans="1:14" ht="17.25" customHeight="1">
      <c r="A28" s="52"/>
      <c r="B28" s="52"/>
      <c r="C28" s="52"/>
      <c r="D28" s="52"/>
      <c r="E28" s="53"/>
      <c r="F28" s="53"/>
      <c r="G28" s="53"/>
      <c r="H28" s="54" t="s">
        <v>53</v>
      </c>
      <c r="I28" s="26"/>
      <c r="J28" s="52"/>
      <c r="K28" s="53"/>
      <c r="L28" s="59"/>
      <c r="M28" s="52"/>
      <c r="N28" s="31"/>
    </row>
  </sheetData>
  <sheetProtection/>
  <mergeCells count="16">
    <mergeCell ref="H5:H6"/>
    <mergeCell ref="I5:I6"/>
    <mergeCell ref="J5:J6"/>
    <mergeCell ref="K5:K6"/>
    <mergeCell ref="L5:L6"/>
    <mergeCell ref="N5:N6"/>
    <mergeCell ref="I1:J1"/>
    <mergeCell ref="A3:N3"/>
    <mergeCell ref="A4:N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5" right="0.75" top="0.79" bottom="0.79" header="0.28" footer="0.31"/>
  <pageSetup horizontalDpi="1200" verticalDpi="1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4" sqref="A4:IV14"/>
    </sheetView>
  </sheetViews>
  <sheetFormatPr defaultColWidth="9.00390625" defaultRowHeight="14.25"/>
  <cols>
    <col min="1" max="1" width="48.125" style="4" customWidth="1"/>
    <col min="2" max="2" width="16.125" style="5" customWidth="1"/>
    <col min="3" max="3" width="37.625" style="4" customWidth="1"/>
    <col min="4" max="4" width="16.625" style="5" customWidth="1"/>
    <col min="5" max="16384" width="9.00390625" style="4" customWidth="1"/>
  </cols>
  <sheetData>
    <row r="1" spans="1:4" ht="19.5">
      <c r="A1" s="6" t="s">
        <v>54</v>
      </c>
      <c r="B1" s="7"/>
      <c r="C1" s="8"/>
      <c r="D1" s="9"/>
    </row>
    <row r="2" spans="1:4" s="1" customFormat="1" ht="39.75" customHeight="1">
      <c r="A2" s="65" t="s">
        <v>55</v>
      </c>
      <c r="B2" s="66"/>
      <c r="C2" s="66"/>
      <c r="D2" s="66"/>
    </row>
    <row r="3" spans="1:4" ht="15.75">
      <c r="A3" s="73" t="s">
        <v>3</v>
      </c>
      <c r="B3" s="73"/>
      <c r="C3" s="73"/>
      <c r="D3" s="73"/>
    </row>
    <row r="4" spans="1:4" s="2" customFormat="1" ht="28.5" customHeight="1">
      <c r="A4" s="10" t="s">
        <v>56</v>
      </c>
      <c r="B4" s="10" t="s">
        <v>57</v>
      </c>
      <c r="C4" s="10" t="s">
        <v>56</v>
      </c>
      <c r="D4" s="10" t="s">
        <v>57</v>
      </c>
    </row>
    <row r="5" spans="1:4" s="3" customFormat="1" ht="28.5" customHeight="1">
      <c r="A5" s="11" t="s">
        <v>58</v>
      </c>
      <c r="B5" s="12">
        <v>41032</v>
      </c>
      <c r="C5" s="11" t="s">
        <v>59</v>
      </c>
      <c r="D5" s="12">
        <v>24427</v>
      </c>
    </row>
    <row r="6" spans="1:4" s="3" customFormat="1" ht="28.5" customHeight="1">
      <c r="A6" s="11" t="s">
        <v>60</v>
      </c>
      <c r="B6" s="12">
        <v>7976</v>
      </c>
      <c r="C6" s="11" t="s">
        <v>61</v>
      </c>
      <c r="D6" s="13"/>
    </row>
    <row r="7" spans="1:4" s="3" customFormat="1" ht="28.5" customHeight="1">
      <c r="A7" s="37" t="s">
        <v>62</v>
      </c>
      <c r="B7" s="12"/>
      <c r="C7" s="11" t="s">
        <v>63</v>
      </c>
      <c r="D7" s="12">
        <v>24581</v>
      </c>
    </row>
    <row r="8" spans="1:4" s="3" customFormat="1" ht="28.5" customHeight="1">
      <c r="A8" s="11" t="s">
        <v>64</v>
      </c>
      <c r="B8" s="12"/>
      <c r="C8" s="11" t="s">
        <v>65</v>
      </c>
      <c r="D8" s="12"/>
    </row>
    <row r="9" spans="1:4" s="3" customFormat="1" ht="28.5" customHeight="1">
      <c r="A9" s="37" t="s">
        <v>66</v>
      </c>
      <c r="B9" s="12"/>
      <c r="C9" s="11" t="s">
        <v>67</v>
      </c>
      <c r="D9" s="12"/>
    </row>
    <row r="10" spans="1:4" s="3" customFormat="1" ht="28.5" customHeight="1">
      <c r="A10" s="11" t="s">
        <v>68</v>
      </c>
      <c r="B10" s="12"/>
      <c r="C10" s="11" t="s">
        <v>69</v>
      </c>
      <c r="D10" s="12"/>
    </row>
    <row r="11" spans="1:4" s="3" customFormat="1" ht="28.5" customHeight="1">
      <c r="A11" s="11" t="s">
        <v>70</v>
      </c>
      <c r="B11" s="12"/>
      <c r="C11" s="11" t="s">
        <v>71</v>
      </c>
      <c r="D11" s="12"/>
    </row>
    <row r="12" spans="1:4" s="3" customFormat="1" ht="28.5" customHeight="1">
      <c r="A12" s="11" t="s">
        <v>72</v>
      </c>
      <c r="B12" s="12"/>
      <c r="C12" s="11" t="s">
        <v>73</v>
      </c>
      <c r="D12" s="12"/>
    </row>
    <row r="13" spans="1:4" s="3" customFormat="1" ht="28.5" customHeight="1">
      <c r="A13" s="11" t="s">
        <v>74</v>
      </c>
      <c r="B13" s="12"/>
      <c r="C13" s="13"/>
      <c r="D13" s="13"/>
    </row>
    <row r="14" spans="1:4" s="3" customFormat="1" ht="28.5" customHeight="1">
      <c r="A14" s="14" t="s">
        <v>75</v>
      </c>
      <c r="B14" s="15">
        <f>SUM(B5:B13)</f>
        <v>49008</v>
      </c>
      <c r="C14" s="14" t="s">
        <v>76</v>
      </c>
      <c r="D14" s="15">
        <f>SUM(D5:D13)</f>
        <v>49008</v>
      </c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23.125" style="17" customWidth="1"/>
    <col min="2" max="2" width="8.25390625" style="17" customWidth="1"/>
    <col min="3" max="3" width="7.375" style="17" customWidth="1"/>
    <col min="4" max="4" width="7.25390625" style="5" customWidth="1"/>
    <col min="5" max="6" width="8.625" style="5" customWidth="1"/>
    <col min="7" max="7" width="25.625" style="4" customWidth="1"/>
    <col min="8" max="9" width="9.375" style="4" customWidth="1"/>
    <col min="10" max="10" width="8.875" style="5" customWidth="1"/>
    <col min="11" max="11" width="10.00390625" style="5" customWidth="1"/>
    <col min="12" max="12" width="10.00390625" style="4" customWidth="1"/>
    <col min="13" max="16384" width="9.00390625" style="4" customWidth="1"/>
  </cols>
  <sheetData>
    <row r="1" ht="19.5">
      <c r="A1" s="18" t="s">
        <v>77</v>
      </c>
    </row>
    <row r="2" spans="1:12" s="16" customFormat="1" ht="36.75" customHeight="1">
      <c r="A2" s="74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1.75" customHeight="1">
      <c r="A3" s="19"/>
      <c r="B3" s="19"/>
      <c r="C3" s="19"/>
      <c r="D3" s="19"/>
      <c r="E3" s="19"/>
      <c r="F3" s="19"/>
      <c r="G3" s="20"/>
      <c r="H3" s="20"/>
      <c r="I3" s="20"/>
      <c r="J3" s="76" t="s">
        <v>3</v>
      </c>
      <c r="K3" s="76"/>
      <c r="L3" s="76"/>
    </row>
    <row r="4" spans="1:12" ht="20.25" customHeight="1">
      <c r="A4" s="68" t="s">
        <v>4</v>
      </c>
      <c r="B4" s="70" t="s">
        <v>5</v>
      </c>
      <c r="C4" s="70" t="s">
        <v>12</v>
      </c>
      <c r="D4" s="70" t="s">
        <v>8</v>
      </c>
      <c r="E4" s="68" t="s">
        <v>9</v>
      </c>
      <c r="F4" s="71" t="s">
        <v>10</v>
      </c>
      <c r="G4" s="68" t="s">
        <v>11</v>
      </c>
      <c r="H4" s="70" t="s">
        <v>5</v>
      </c>
      <c r="I4" s="70" t="s">
        <v>12</v>
      </c>
      <c r="J4" s="70" t="s">
        <v>8</v>
      </c>
      <c r="K4" s="68" t="s">
        <v>9</v>
      </c>
      <c r="L4" s="71" t="s">
        <v>10</v>
      </c>
    </row>
    <row r="5" spans="1:12" ht="21.75" customHeight="1">
      <c r="A5" s="69"/>
      <c r="B5" s="69"/>
      <c r="C5" s="69"/>
      <c r="D5" s="69"/>
      <c r="E5" s="69"/>
      <c r="F5" s="72"/>
      <c r="G5" s="69"/>
      <c r="H5" s="69"/>
      <c r="I5" s="69"/>
      <c r="J5" s="69"/>
      <c r="K5" s="69"/>
      <c r="L5" s="72"/>
    </row>
    <row r="6" spans="1:12" ht="30.75" customHeight="1">
      <c r="A6" s="21" t="s">
        <v>79</v>
      </c>
      <c r="B6" s="22">
        <f>SUM(B7:B13)</f>
        <v>9349</v>
      </c>
      <c r="C6" s="22">
        <f>SUM(C7:C13)</f>
        <v>6000</v>
      </c>
      <c r="D6" s="22">
        <f>SUM(D7:D13)</f>
        <v>15467</v>
      </c>
      <c r="E6" s="23">
        <f>(D6-B6)/B6</f>
        <v>0.6544015402716868</v>
      </c>
      <c r="F6" s="23">
        <f>D6/C6</f>
        <v>2.5778333333333334</v>
      </c>
      <c r="G6" s="21" t="s">
        <v>80</v>
      </c>
      <c r="H6" s="24">
        <f>H7+H11+H12+H13+H15</f>
        <v>10092</v>
      </c>
      <c r="I6" s="24">
        <f>I7+I11+I12+I13+I15</f>
        <v>6230</v>
      </c>
      <c r="J6" s="24">
        <f>J7+J11+J12+J13+J15</f>
        <v>17935</v>
      </c>
      <c r="K6" s="23">
        <f>(J6-H6)/H6</f>
        <v>0.777150217994451</v>
      </c>
      <c r="L6" s="23">
        <f>J6/I6</f>
        <v>2.878812199036918</v>
      </c>
    </row>
    <row r="7" spans="1:12" ht="30.75" customHeight="1">
      <c r="A7" s="25" t="s">
        <v>81</v>
      </c>
      <c r="B7" s="26"/>
      <c r="C7" s="27"/>
      <c r="D7" s="27"/>
      <c r="E7" s="23"/>
      <c r="F7" s="23"/>
      <c r="G7" s="28" t="s">
        <v>82</v>
      </c>
      <c r="H7" s="26">
        <v>9655</v>
      </c>
      <c r="I7" s="34">
        <v>5885</v>
      </c>
      <c r="J7" s="26">
        <v>17514</v>
      </c>
      <c r="K7" s="31">
        <f aca="true" t="shared" si="0" ref="K7:K15">(J7-H7)/H7</f>
        <v>0.813982392542724</v>
      </c>
      <c r="L7" s="31">
        <f>J7/I7</f>
        <v>2.9760407816482584</v>
      </c>
    </row>
    <row r="8" spans="1:12" ht="51" customHeight="1">
      <c r="A8" s="25" t="s">
        <v>83</v>
      </c>
      <c r="B8" s="26">
        <v>9349</v>
      </c>
      <c r="C8" s="29">
        <v>6000</v>
      </c>
      <c r="D8" s="30">
        <v>15467</v>
      </c>
      <c r="E8" s="31">
        <f>(D8-B8)/B8</f>
        <v>0.6544015402716868</v>
      </c>
      <c r="F8" s="31">
        <f>D8/C8</f>
        <v>2.5778333333333334</v>
      </c>
      <c r="G8" s="32" t="s">
        <v>84</v>
      </c>
      <c r="H8" s="26">
        <v>9035</v>
      </c>
      <c r="I8" s="36">
        <v>5780</v>
      </c>
      <c r="J8" s="26">
        <v>15153</v>
      </c>
      <c r="K8" s="31">
        <f t="shared" si="0"/>
        <v>0.6771444382955174</v>
      </c>
      <c r="L8" s="31">
        <f>J8/I8</f>
        <v>2.621626297577855</v>
      </c>
    </row>
    <row r="9" spans="1:12" ht="34.5" customHeight="1">
      <c r="A9" s="28" t="s">
        <v>85</v>
      </c>
      <c r="B9" s="26"/>
      <c r="C9" s="29"/>
      <c r="D9" s="26"/>
      <c r="E9" s="23"/>
      <c r="F9" s="23"/>
      <c r="G9" s="28" t="s">
        <v>86</v>
      </c>
      <c r="H9" s="26">
        <v>442</v>
      </c>
      <c r="I9" s="34">
        <v>30</v>
      </c>
      <c r="J9" s="26">
        <v>2249</v>
      </c>
      <c r="K9" s="31">
        <f t="shared" si="0"/>
        <v>4.088235294117647</v>
      </c>
      <c r="L9" s="31">
        <f>J9/I9</f>
        <v>74.96666666666667</v>
      </c>
    </row>
    <row r="10" spans="1:12" ht="30.75" customHeight="1">
      <c r="A10" s="33" t="s">
        <v>87</v>
      </c>
      <c r="B10" s="26"/>
      <c r="C10" s="29"/>
      <c r="D10" s="26"/>
      <c r="E10" s="23"/>
      <c r="F10" s="23"/>
      <c r="G10" s="28" t="s">
        <v>88</v>
      </c>
      <c r="H10" s="26">
        <v>103</v>
      </c>
      <c r="I10" s="29">
        <v>75</v>
      </c>
      <c r="J10" s="26">
        <v>27</v>
      </c>
      <c r="K10" s="31">
        <f t="shared" si="0"/>
        <v>-0.7378640776699029</v>
      </c>
      <c r="L10" s="31">
        <f>J10/I10</f>
        <v>0.36</v>
      </c>
    </row>
    <row r="11" spans="1:12" ht="30.75" customHeight="1">
      <c r="A11" s="28" t="s">
        <v>89</v>
      </c>
      <c r="B11" s="26"/>
      <c r="C11" s="29"/>
      <c r="D11" s="26"/>
      <c r="E11" s="23"/>
      <c r="F11" s="23"/>
      <c r="G11" s="25" t="s">
        <v>90</v>
      </c>
      <c r="H11" s="26"/>
      <c r="I11" s="29"/>
      <c r="J11" s="26"/>
      <c r="K11" s="31"/>
      <c r="L11" s="31"/>
    </row>
    <row r="12" spans="1:12" ht="30.75" customHeight="1">
      <c r="A12" s="28" t="s">
        <v>91</v>
      </c>
      <c r="B12" s="26"/>
      <c r="C12" s="29"/>
      <c r="D12" s="26"/>
      <c r="E12" s="23"/>
      <c r="F12" s="23"/>
      <c r="G12" s="25" t="s">
        <v>92</v>
      </c>
      <c r="H12" s="26"/>
      <c r="I12" s="29"/>
      <c r="J12" s="26"/>
      <c r="K12" s="31"/>
      <c r="L12" s="31"/>
    </row>
    <row r="13" spans="1:12" ht="30.75" customHeight="1">
      <c r="A13" s="28" t="s">
        <v>93</v>
      </c>
      <c r="B13" s="26"/>
      <c r="C13" s="29"/>
      <c r="D13" s="26"/>
      <c r="E13" s="23"/>
      <c r="F13" s="23"/>
      <c r="G13" s="32" t="s">
        <v>94</v>
      </c>
      <c r="H13" s="34">
        <f>H14</f>
        <v>123</v>
      </c>
      <c r="I13" s="34">
        <f>I14</f>
        <v>30</v>
      </c>
      <c r="J13" s="26">
        <v>107</v>
      </c>
      <c r="K13" s="31">
        <f t="shared" si="0"/>
        <v>-0.13008130081300814</v>
      </c>
      <c r="L13" s="31">
        <f>J13/I13</f>
        <v>3.566666666666667</v>
      </c>
    </row>
    <row r="14" spans="1:12" ht="39.75" customHeight="1">
      <c r="A14" s="27"/>
      <c r="B14" s="27"/>
      <c r="C14" s="27"/>
      <c r="D14" s="27"/>
      <c r="E14" s="27"/>
      <c r="F14" s="27"/>
      <c r="G14" s="32" t="s">
        <v>95</v>
      </c>
      <c r="H14" s="26">
        <v>123</v>
      </c>
      <c r="I14" s="34">
        <v>30</v>
      </c>
      <c r="J14" s="12">
        <v>107</v>
      </c>
      <c r="K14" s="31">
        <f t="shared" si="0"/>
        <v>-0.13008130081300814</v>
      </c>
      <c r="L14" s="31">
        <f>J14/I14</f>
        <v>3.566666666666667</v>
      </c>
    </row>
    <row r="15" spans="1:12" ht="24.75" customHeight="1">
      <c r="A15" s="27"/>
      <c r="B15" s="27"/>
      <c r="C15" s="27"/>
      <c r="D15" s="27"/>
      <c r="E15" s="27"/>
      <c r="F15" s="27"/>
      <c r="G15" s="35" t="s">
        <v>96</v>
      </c>
      <c r="H15" s="26">
        <v>314</v>
      </c>
      <c r="I15" s="34">
        <v>315</v>
      </c>
      <c r="J15" s="27">
        <v>314</v>
      </c>
      <c r="K15" s="31">
        <f t="shared" si="0"/>
        <v>0</v>
      </c>
      <c r="L15" s="31">
        <f>J15/I15</f>
        <v>0.9968253968253968</v>
      </c>
    </row>
    <row r="16" spans="1:12" ht="24.75" customHeight="1">
      <c r="A16" s="27"/>
      <c r="B16" s="27"/>
      <c r="C16" s="27"/>
      <c r="D16" s="27"/>
      <c r="E16" s="27"/>
      <c r="F16" s="27"/>
      <c r="G16" s="35" t="s">
        <v>97</v>
      </c>
      <c r="H16" s="26"/>
      <c r="I16" s="34"/>
      <c r="J16" s="27"/>
      <c r="K16" s="31"/>
      <c r="L16" s="31"/>
    </row>
  </sheetData>
  <sheetProtection/>
  <mergeCells count="14">
    <mergeCell ref="I4:I5"/>
    <mergeCell ref="J4:J5"/>
    <mergeCell ref="K4:K5"/>
    <mergeCell ref="L4:L5"/>
    <mergeCell ref="A2:L2"/>
    <mergeCell ref="J3:L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24" footer="0.16"/>
  <pageSetup fitToHeight="1" fitToWidth="1" horizontalDpi="1200" verticalDpi="12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48.125" style="4" customWidth="1"/>
    <col min="2" max="2" width="16.125" style="5" customWidth="1"/>
    <col min="3" max="3" width="37.625" style="4" customWidth="1"/>
    <col min="4" max="4" width="16.625" style="5" customWidth="1"/>
    <col min="5" max="16384" width="9.00390625" style="4" customWidth="1"/>
  </cols>
  <sheetData>
    <row r="1" spans="1:4" ht="19.5">
      <c r="A1" s="6" t="s">
        <v>98</v>
      </c>
      <c r="B1" s="7"/>
      <c r="C1" s="8"/>
      <c r="D1" s="9"/>
    </row>
    <row r="2" spans="1:4" s="1" customFormat="1" ht="28.5" customHeight="1">
      <c r="A2" s="65" t="s">
        <v>99</v>
      </c>
      <c r="B2" s="66"/>
      <c r="C2" s="66"/>
      <c r="D2" s="66"/>
    </row>
    <row r="3" spans="1:4" ht="15.75">
      <c r="A3" s="67" t="s">
        <v>3</v>
      </c>
      <c r="B3" s="77"/>
      <c r="C3" s="77"/>
      <c r="D3" s="77"/>
    </row>
    <row r="4" spans="1:4" s="2" customFormat="1" ht="30.75" customHeight="1">
      <c r="A4" s="10" t="s">
        <v>56</v>
      </c>
      <c r="B4" s="10" t="s">
        <v>57</v>
      </c>
      <c r="C4" s="10" t="s">
        <v>56</v>
      </c>
      <c r="D4" s="10" t="s">
        <v>57</v>
      </c>
    </row>
    <row r="5" spans="1:4" s="3" customFormat="1" ht="26.25" customHeight="1">
      <c r="A5" s="11" t="s">
        <v>100</v>
      </c>
      <c r="B5" s="12">
        <v>15467</v>
      </c>
      <c r="C5" s="11" t="s">
        <v>101</v>
      </c>
      <c r="D5" s="12">
        <v>17935</v>
      </c>
    </row>
    <row r="6" spans="1:4" s="3" customFormat="1" ht="26.25" customHeight="1">
      <c r="A6" s="11" t="s">
        <v>102</v>
      </c>
      <c r="B6" s="12">
        <v>2468</v>
      </c>
      <c r="C6" s="11" t="s">
        <v>103</v>
      </c>
      <c r="D6" s="12"/>
    </row>
    <row r="7" spans="1:4" s="3" customFormat="1" ht="26.25" customHeight="1">
      <c r="A7" s="11"/>
      <c r="B7" s="12"/>
      <c r="C7" s="11"/>
      <c r="D7" s="12"/>
    </row>
    <row r="8" spans="1:4" s="3" customFormat="1" ht="26.25" customHeight="1">
      <c r="A8" s="11"/>
      <c r="B8" s="12"/>
      <c r="C8" s="11"/>
      <c r="D8" s="12"/>
    </row>
    <row r="9" spans="1:4" s="3" customFormat="1" ht="26.25" customHeight="1">
      <c r="A9" s="11"/>
      <c r="B9" s="12"/>
      <c r="C9" s="11"/>
      <c r="D9" s="12"/>
    </row>
    <row r="10" spans="1:4" s="3" customFormat="1" ht="26.25" customHeight="1">
      <c r="A10" s="11"/>
      <c r="B10" s="12"/>
      <c r="C10" s="11"/>
      <c r="D10" s="12"/>
    </row>
    <row r="11" spans="1:4" s="3" customFormat="1" ht="26.25" customHeight="1">
      <c r="A11" s="11"/>
      <c r="B11" s="12"/>
      <c r="C11" s="11"/>
      <c r="D11" s="12"/>
    </row>
    <row r="12" spans="1:4" s="3" customFormat="1" ht="26.25" customHeight="1">
      <c r="A12" s="11"/>
      <c r="B12" s="12"/>
      <c r="C12" s="11"/>
      <c r="D12" s="12"/>
    </row>
    <row r="13" spans="1:4" s="3" customFormat="1" ht="26.25" customHeight="1">
      <c r="A13" s="13"/>
      <c r="B13" s="13"/>
      <c r="C13" s="11" t="s">
        <v>104</v>
      </c>
      <c r="D13" s="12"/>
    </row>
    <row r="14" spans="1:4" s="3" customFormat="1" ht="26.25" customHeight="1">
      <c r="A14" s="11" t="s">
        <v>105</v>
      </c>
      <c r="B14" s="12"/>
      <c r="C14" s="11" t="s">
        <v>106</v>
      </c>
      <c r="D14" s="12"/>
    </row>
    <row r="15" spans="1:4" s="3" customFormat="1" ht="26.25" customHeight="1">
      <c r="A15" s="11" t="s">
        <v>107</v>
      </c>
      <c r="B15" s="12"/>
      <c r="C15" s="11" t="s">
        <v>108</v>
      </c>
      <c r="D15" s="12"/>
    </row>
    <row r="16" spans="1:4" s="3" customFormat="1" ht="26.25" customHeight="1">
      <c r="A16" s="14" t="s">
        <v>75</v>
      </c>
      <c r="B16" s="15">
        <f>B5+B6+B14+B15</f>
        <v>17935</v>
      </c>
      <c r="C16" s="14" t="s">
        <v>76</v>
      </c>
      <c r="D16" s="15">
        <f>SUM(D5:D15)</f>
        <v>17935</v>
      </c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徐胡</dc:creator>
  <cp:keywords/>
  <dc:description/>
  <cp:lastModifiedBy>Administrator</cp:lastModifiedBy>
  <cp:lastPrinted>2019-06-19T02:52:51Z</cp:lastPrinted>
  <dcterms:created xsi:type="dcterms:W3CDTF">2011-02-15T06:22:03Z</dcterms:created>
  <dcterms:modified xsi:type="dcterms:W3CDTF">2019-07-09T02:05:19Z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